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840" yWindow="6420" windowWidth="14400" windowHeight="1800" activeTab="0"/>
  </bookViews>
  <sheets>
    <sheet name="Disclaimer" sheetId="1" r:id="rId1"/>
    <sheet name="Overview" sheetId="2" r:id="rId2"/>
    <sheet name="Table 1" sheetId="3" r:id="rId3"/>
    <sheet name="Table 2" sheetId="4" r:id="rId4"/>
    <sheet name="Table 3" sheetId="5" r:id="rId5"/>
    <sheet name="Table 4" sheetId="6" r:id="rId6"/>
    <sheet name="Appendix A" sheetId="7" r:id="rId7"/>
    <sheet name="Appendix B" sheetId="8" r:id="rId8"/>
  </sheets>
  <definedNames/>
  <calcPr fullCalcOnLoad="1"/>
  <pivotCaches>
    <pivotCache cacheId="4" r:id="rId9"/>
  </pivotCaches>
</workbook>
</file>

<file path=xl/sharedStrings.xml><?xml version="1.0" encoding="utf-8"?>
<sst xmlns="http://schemas.openxmlformats.org/spreadsheetml/2006/main" count="182" uniqueCount="63">
  <si>
    <t xml:space="preserve"> Under 65</t>
  </si>
  <si>
    <t xml:space="preserve">S0088 </t>
  </si>
  <si>
    <t>IMATINIB 100 MG</t>
  </si>
  <si>
    <t xml:space="preserve">S0187 </t>
  </si>
  <si>
    <t>TAMOXIFEN CITRATE ORAL 10 MG</t>
  </si>
  <si>
    <t xml:space="preserve">J8561 </t>
  </si>
  <si>
    <t>EVEROLIMUS ORAL 0.25 MG</t>
  </si>
  <si>
    <t xml:space="preserve">J8565 </t>
  </si>
  <si>
    <t>GEFITINIB ORAL 250 MG</t>
  </si>
  <si>
    <t xml:space="preserve"> 65+</t>
  </si>
  <si>
    <t>Procedure Name</t>
  </si>
  <si>
    <t>Data</t>
  </si>
  <si>
    <t>HCPCS Code</t>
  </si>
  <si>
    <t>Description</t>
  </si>
  <si>
    <t>Note: Selecting procedure here will update table below. Select only one procedure.</t>
  </si>
  <si>
    <t>Note: Selecting care setting here will update table below. Select only one procedure.</t>
  </si>
  <si>
    <t>---</t>
  </si>
  <si>
    <t>Year</t>
  </si>
  <si>
    <t>Enrollment</t>
  </si>
  <si>
    <t>Overview</t>
  </si>
  <si>
    <t>Query Description</t>
  </si>
  <si>
    <t>Notes:</t>
  </si>
  <si>
    <t>Internal MSOC Tracking Number</t>
  </si>
  <si>
    <t>MSY4_STR046</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</si>
  <si>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</si>
  <si>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</si>
  <si>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</si>
  <si>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</si>
  <si>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</si>
  <si>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</si>
  <si>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</si>
  <si>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</si>
  <si>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</si>
  <si>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</si>
  <si>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</si>
  <si>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</si>
  <si>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</si>
  <si>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</si>
  <si>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Appendix B. Total Enrollment by Year</t>
  </si>
  <si>
    <t>Number of Patients</t>
  </si>
  <si>
    <t>Number of Events</t>
  </si>
  <si>
    <t xml:space="preserve">Total Enrollment  </t>
  </si>
  <si>
    <t>Appendix A. List of Healthcare Common Procedure Coding System (HCPCS) Codes Included in this Request</t>
  </si>
  <si>
    <t>Table 1</t>
  </si>
  <si>
    <t>Number of Patients and Events and Total Enrollment by Year and Age Group in the Outpatient Setting</t>
  </si>
  <si>
    <t>Table 2</t>
  </si>
  <si>
    <t>Prevalence (Number of Patients per 100,000 Enrollees) by Year and Age Group in the Outpatient Setting</t>
  </si>
  <si>
    <t>Table 3</t>
  </si>
  <si>
    <t>Events per Patient by Year and Age Group in the Outpatient Setting</t>
  </si>
  <si>
    <t>Table 4</t>
  </si>
  <si>
    <t>Number of Patients by Year and Age Group in the Outpatient Setting</t>
  </si>
  <si>
    <t>Appendix A</t>
  </si>
  <si>
    <t>List of Healthcare Common Procedure Coding System (HCPCS) Codes Included in this Request</t>
  </si>
  <si>
    <t>Appendix B</t>
  </si>
  <si>
    <t>Total Enrollment by Year</t>
  </si>
  <si>
    <t xml:space="preserve">Counts of members cannot be aggregated across years or procedure codes. Doing so will result in double-counting of members. For example, members with a specific procedure in 2007 may also have the same procedure in 2008. Adding those years would double-count that person. Also, a member with procedure X in 2007 may also have had procedure Y in 2007. Adding across those twp procedure codes would double-count that person. </t>
  </si>
  <si>
    <t>Age Group (Years)</t>
  </si>
  <si>
    <t>This report describes counts and prevalence of four molecularly targeted anti-cancer therapy procedure codes (see Appendix A for codes queried) in the Mini-Sentinel Distributed Database (MSDD). These results were generated using the Mini-Sentinel Distributed Query Tool. The query was run against the HCPCS Summary Table and distributed on May 10, 2013 to 17 Data Partners; this report includes information from 17 Data Partners. Queries were run in the outpatient setting. 
                                                                                                                                                                                                Please review the notes below.</t>
  </si>
  <si>
    <t xml:space="preserve">Query request for occurrence of Healthcare Common Procedure Coding System (HCPCS) codes for imatinib 100mg, tamoxifen citrate oral 10mg, everolimus oral 0.25mg, and  gefitinib oral 250mg. </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</si>
  <si>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and third in 2008.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2011 will investigate a different MSDD population than a query conducted in July 2012.
                                                                                                                                                                                                              Please refer to the Sentinel Distributed Query Tool Summary Table documentation and Investigator Manual (https://www.sentinelinitiative.org/sentinel/routine-querying-tools/summary-table-queries) for more details. If you are using a web page screen reader and are unable to access this document, please contact the Sentinel Operations Center for assistance at info@sentinelsystem.org                                                                        </t>
  </si>
  <si>
    <t>Sum of Prevalence</t>
  </si>
  <si>
    <t>Total</t>
  </si>
  <si>
    <t>Sum of Events per Patient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</si>
</sst>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1"/>
      <color theme="1"/>
      <name val="Calibri"/>
      <family val="2"/>
    </font>
    <font>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color indexed="63"/>
      </right>
      <top>
        <color indexed="63"/>
      </top>
      <bottom>
        <color indexed="63"/>
      </bottom>
    </border>
    <border>
      <left style="thin"/>
      <right>
        <color indexed="63"/>
      </right>
      <top>
        <color indexed="63"/>
      </top>
      <bottom style="thin">
        <color indexed="8"/>
      </bottom>
    </border>
    <border>
      <left>
        <color indexed="63"/>
      </left>
      <right style="thin"/>
      <top>
        <color indexed="63"/>
      </top>
      <bottom>
        <color indexed="63"/>
      </bottom>
    </border>
    <border>
      <left>
        <color indexed="63"/>
      </left>
      <right style="thin"/>
      <top>
        <color indexed="63"/>
      </top>
      <bottom style="thin">
        <color indexed="8"/>
      </bottom>
    </border>
    <border>
      <left style="thin"/>
      <right style="thin"/>
      <top style="thin"/>
      <bottom style="thin"/>
    </border>
    <border>
      <left style="thin">
        <color indexed="8"/>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color indexed="63"/>
      </left>
      <right>
        <color indexed="63"/>
      </right>
      <top style="thin">
        <color rgb="FF999999"/>
      </top>
      <bottom>
        <color indexed="63"/>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right style="thin">
        <color rgb="FF999999"/>
      </right>
      <top style="thin">
        <color rgb="FF999999"/>
      </top>
      <bottom>
        <color indexed="63"/>
      </bottom>
    </border>
    <border>
      <left style="thin"/>
      <right style="thin"/>
      <top style="thin">
        <color rgb="FF999999"/>
      </top>
      <bottom style="thin">
        <color rgb="FF999999"/>
      </bottom>
    </border>
    <border>
      <left style="thin"/>
      <right style="thin"/>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style="thin">
        <color indexed="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4">
    <xf numFmtId="0" fontId="0" fillId="0" borderId="0" xfId="0" applyFont="1" applyAlignment="1">
      <alignment/>
    </xf>
    <xf numFmtId="3" fontId="0" fillId="0" borderId="0" xfId="0" applyNumberFormat="1" applyAlignment="1">
      <alignment/>
    </xf>
    <xf numFmtId="3" fontId="0" fillId="0" borderId="10" xfId="0" applyNumberFormat="1" applyBorder="1" applyAlignment="1">
      <alignment/>
    </xf>
    <xf numFmtId="0" fontId="0" fillId="0" borderId="0" xfId="0" applyAlignment="1">
      <alignment wrapText="1"/>
    </xf>
    <xf numFmtId="0" fontId="0" fillId="0" borderId="11" xfId="0" applyBorder="1" applyAlignment="1">
      <alignment/>
    </xf>
    <xf numFmtId="0" fontId="0" fillId="0" borderId="0" xfId="0" applyBorder="1" applyAlignment="1">
      <alignment/>
    </xf>
    <xf numFmtId="3" fontId="0" fillId="0" borderId="0" xfId="0" applyNumberFormat="1" applyBorder="1" applyAlignment="1">
      <alignment/>
    </xf>
    <xf numFmtId="0" fontId="0" fillId="0" borderId="12" xfId="0" applyBorder="1" applyAlignment="1">
      <alignment/>
    </xf>
    <xf numFmtId="0" fontId="0" fillId="0" borderId="10" xfId="0" applyBorder="1" applyAlignment="1">
      <alignment/>
    </xf>
    <xf numFmtId="3" fontId="0" fillId="0" borderId="13" xfId="0" applyNumberFormat="1" applyBorder="1" applyAlignment="1">
      <alignment/>
    </xf>
    <xf numFmtId="3" fontId="0" fillId="0" borderId="14" xfId="0" applyNumberFormat="1" applyBorder="1" applyAlignment="1">
      <alignment/>
    </xf>
    <xf numFmtId="164" fontId="0" fillId="0" borderId="0" xfId="0" applyNumberFormat="1" applyAlignment="1">
      <alignment/>
    </xf>
    <xf numFmtId="2" fontId="0" fillId="0" borderId="0" xfId="0" applyNumberFormat="1" applyAlignment="1">
      <alignment/>
    </xf>
    <xf numFmtId="0" fontId="0" fillId="0" borderId="13" xfId="0" applyBorder="1" applyAlignment="1">
      <alignment/>
    </xf>
    <xf numFmtId="0" fontId="0" fillId="0" borderId="15" xfId="0" applyBorder="1" applyAlignment="1">
      <alignment wrapText="1"/>
    </xf>
    <xf numFmtId="2" fontId="0" fillId="0" borderId="13" xfId="0" applyNumberFormat="1" applyBorder="1" applyAlignment="1">
      <alignment/>
    </xf>
    <xf numFmtId="1" fontId="0" fillId="0" borderId="11" xfId="0" applyNumberFormat="1" applyBorder="1" applyAlignment="1">
      <alignment/>
    </xf>
    <xf numFmtId="0" fontId="0" fillId="0" borderId="16" xfId="0" applyBorder="1" applyAlignment="1">
      <alignment wrapText="1"/>
    </xf>
    <xf numFmtId="164" fontId="0" fillId="0" borderId="14" xfId="0" applyNumberFormat="1" applyBorder="1" applyAlignment="1">
      <alignment/>
    </xf>
    <xf numFmtId="0" fontId="0" fillId="0" borderId="0" xfId="0" applyAlignment="1">
      <alignment horizontal="center"/>
    </xf>
    <xf numFmtId="0" fontId="41" fillId="0" borderId="11" xfId="0" applyFont="1" applyBorder="1" applyAlignment="1">
      <alignment wrapText="1"/>
    </xf>
    <xf numFmtId="0" fontId="41" fillId="0" borderId="13" xfId="0" applyFont="1" applyBorder="1" applyAlignment="1">
      <alignment horizontal="center" wrapText="1"/>
    </xf>
    <xf numFmtId="0" fontId="41" fillId="0" borderId="17" xfId="0" applyFont="1" applyBorder="1" applyAlignment="1">
      <alignment horizontal="center" wrapText="1"/>
    </xf>
    <xf numFmtId="0" fontId="41" fillId="0" borderId="18" xfId="0" applyFont="1" applyBorder="1" applyAlignment="1">
      <alignment horizontal="center" wrapText="1"/>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3" fontId="0" fillId="0" borderId="13" xfId="0" applyNumberFormat="1" applyBorder="1" applyAlignment="1">
      <alignment horizontal="right"/>
    </xf>
    <xf numFmtId="3" fontId="0" fillId="0" borderId="17" xfId="0" applyNumberFormat="1" applyBorder="1" applyAlignment="1">
      <alignment horizontal="right"/>
    </xf>
    <xf numFmtId="0" fontId="0" fillId="0" borderId="15" xfId="0" applyFill="1" applyBorder="1" applyAlignment="1">
      <alignment wrapText="1"/>
    </xf>
    <xf numFmtId="0" fontId="0" fillId="0" borderId="0" xfId="0" applyFill="1" applyAlignment="1">
      <alignment/>
    </xf>
    <xf numFmtId="0" fontId="43"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0" xfId="0" applyFill="1" applyAlignment="1">
      <alignment wrapText="1"/>
    </xf>
    <xf numFmtId="0" fontId="0" fillId="0" borderId="19" xfId="0" applyFill="1" applyBorder="1" applyAlignment="1">
      <alignment horizontal="left" vertical="top" wrapText="1"/>
    </xf>
    <xf numFmtId="0" fontId="0" fillId="0" borderId="21" xfId="0" applyFill="1" applyBorder="1" applyAlignment="1">
      <alignment horizontal="left" vertical="top" wrapText="1"/>
    </xf>
    <xf numFmtId="0" fontId="2" fillId="0" borderId="15"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2" fillId="0" borderId="20" xfId="52" applyFont="1" applyFill="1" applyBorder="1" applyAlignment="1" applyProtection="1">
      <alignment horizontal="left" vertical="top"/>
      <protection/>
    </xf>
    <xf numFmtId="0" fontId="4" fillId="0" borderId="18" xfId="0" applyFont="1" applyBorder="1" applyAlignment="1">
      <alignment/>
    </xf>
    <xf numFmtId="0" fontId="22" fillId="0" borderId="11" xfId="0" applyFont="1" applyBorder="1" applyAlignment="1">
      <alignment/>
    </xf>
    <xf numFmtId="0" fontId="22" fillId="0" borderId="18" xfId="0" applyFont="1" applyBorder="1" applyAlignment="1">
      <alignment/>
    </xf>
    <xf numFmtId="0" fontId="4" fillId="0" borderId="17" xfId="0" applyFont="1" applyBorder="1" applyAlignment="1">
      <alignment/>
    </xf>
    <xf numFmtId="0" fontId="22" fillId="0" borderId="13" xfId="0" applyFont="1" applyBorder="1" applyAlignment="1">
      <alignment/>
    </xf>
    <xf numFmtId="0" fontId="22" fillId="0" borderId="17" xfId="0" applyFont="1" applyBorder="1" applyAlignment="1">
      <alignment/>
    </xf>
    <xf numFmtId="0" fontId="0" fillId="0" borderId="22" xfId="0" applyBorder="1" applyAlignment="1">
      <alignment/>
    </xf>
    <xf numFmtId="0" fontId="44"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Alignment="1">
      <alignment horizontal="left" vertical="top"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0" fillId="0" borderId="0" xfId="0" applyFont="1" applyAlignment="1">
      <alignment horizontal="left" wrapText="1"/>
    </xf>
    <xf numFmtId="0" fontId="45"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23" xfId="0" applyBorder="1" applyAlignment="1">
      <alignment/>
    </xf>
    <xf numFmtId="0" fontId="0" fillId="0" borderId="24" xfId="0" applyBorder="1" applyAlignment="1">
      <alignment/>
    </xf>
    <xf numFmtId="0" fontId="0" fillId="0" borderId="23"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29" xfId="0" applyNumberFormat="1" applyBorder="1" applyAlignment="1">
      <alignment/>
    </xf>
    <xf numFmtId="3" fontId="0" fillId="0" borderId="27" xfId="0" applyNumberFormat="1" applyBorder="1" applyAlignment="1">
      <alignment/>
    </xf>
    <xf numFmtId="3" fontId="0" fillId="0" borderId="30" xfId="0" applyNumberFormat="1" applyBorder="1" applyAlignment="1">
      <alignment/>
    </xf>
    <xf numFmtId="3" fontId="0" fillId="0" borderId="31"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3" fontId="0" fillId="0" borderId="32" xfId="0" applyNumberFormat="1" applyBorder="1" applyAlignment="1">
      <alignment/>
    </xf>
    <xf numFmtId="0" fontId="0" fillId="0" borderId="23" xfId="0" applyBorder="1" applyAlignment="1">
      <alignment wrapText="1"/>
    </xf>
    <xf numFmtId="3" fontId="0" fillId="0" borderId="23" xfId="0" applyNumberFormat="1" applyBorder="1" applyAlignment="1">
      <alignment wrapText="1"/>
    </xf>
    <xf numFmtId="3" fontId="0" fillId="0" borderId="28" xfId="0" applyNumberFormat="1" applyBorder="1" applyAlignment="1">
      <alignment wrapText="1"/>
    </xf>
    <xf numFmtId="3" fontId="0" fillId="0" borderId="25" xfId="0" applyNumberFormat="1" applyBorder="1" applyAlignment="1">
      <alignment wrapText="1"/>
    </xf>
    <xf numFmtId="0" fontId="0" fillId="0" borderId="33" xfId="0" applyBorder="1" applyAlignment="1">
      <alignment/>
    </xf>
    <xf numFmtId="0" fontId="0" fillId="0" borderId="33" xfId="0" applyBorder="1" applyAlignment="1">
      <alignment/>
    </xf>
    <xf numFmtId="2" fontId="0" fillId="0" borderId="34" xfId="0" applyNumberFormat="1" applyBorder="1" applyAlignment="1">
      <alignment/>
    </xf>
    <xf numFmtId="0" fontId="0" fillId="0" borderId="33" xfId="0" applyBorder="1" applyAlignment="1">
      <alignment wrapText="1"/>
    </xf>
    <xf numFmtId="0" fontId="0" fillId="0" borderId="33" xfId="0" applyBorder="1" applyAlignment="1">
      <alignment wrapText="1"/>
    </xf>
    <xf numFmtId="0" fontId="0" fillId="0" borderId="23"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15" xfId="0" applyBorder="1" applyAlignment="1">
      <alignment vertical="top" wrapText="1"/>
    </xf>
    <xf numFmtId="0" fontId="44" fillId="0" borderId="15" xfId="0" applyFont="1" applyFill="1" applyBorder="1" applyAlignment="1">
      <alignment vertical="top" wrapText="1"/>
    </xf>
    <xf numFmtId="0" fontId="0" fillId="0" borderId="15" xfId="0" applyBorder="1" applyAlignment="1">
      <alignment wrapText="1"/>
    </xf>
    <xf numFmtId="0" fontId="0" fillId="0" borderId="35" xfId="0" applyBorder="1" applyAlignment="1">
      <alignment/>
    </xf>
    <xf numFmtId="0" fontId="0" fillId="0" borderId="36" xfId="0" applyBorder="1" applyAlignment="1">
      <alignment/>
    </xf>
    <xf numFmtId="0" fontId="0" fillId="0" borderId="24" xfId="0" applyBorder="1" applyAlignment="1">
      <alignment wrapText="1"/>
    </xf>
    <xf numFmtId="0" fontId="0" fillId="0" borderId="34" xfId="0" applyBorder="1" applyAlignment="1">
      <alignment wrapText="1"/>
    </xf>
    <xf numFmtId="0" fontId="0" fillId="0" borderId="37" xfId="0" applyBorder="1" applyAlignment="1">
      <alignment/>
    </xf>
    <xf numFmtId="2" fontId="0" fillId="0" borderId="37" xfId="0" applyNumberFormat="1" applyBorder="1" applyAlignment="1">
      <alignment/>
    </xf>
    <xf numFmtId="2" fontId="0" fillId="0" borderId="38" xfId="0" applyNumberFormat="1" applyBorder="1" applyAlignment="1">
      <alignment/>
    </xf>
    <xf numFmtId="2" fontId="0" fillId="0" borderId="39" xfId="0" applyNumberFormat="1" applyBorder="1" applyAlignment="1">
      <alignment/>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164" fontId="0" fillId="0" borderId="37" xfId="0" applyNumberFormat="1" applyBorder="1" applyAlignment="1">
      <alignment wrapText="1"/>
    </xf>
    <xf numFmtId="0" fontId="0" fillId="0" borderId="37" xfId="0" applyBorder="1" applyAlignment="1">
      <alignment wrapText="1"/>
    </xf>
    <xf numFmtId="164" fontId="0" fillId="0" borderId="38" xfId="0" applyNumberFormat="1" applyBorder="1" applyAlignment="1">
      <alignment wrapText="1"/>
    </xf>
    <xf numFmtId="164" fontId="0" fillId="0" borderId="39" xfId="0" applyNumberFormat="1" applyBorder="1" applyAlignment="1">
      <alignment wrapText="1"/>
    </xf>
    <xf numFmtId="0" fontId="41" fillId="0" borderId="40" xfId="0" applyFont="1" applyBorder="1" applyAlignment="1">
      <alignment wrapText="1"/>
    </xf>
    <xf numFmtId="0" fontId="41" fillId="0" borderId="41" xfId="0" applyFont="1" applyBorder="1" applyAlignment="1">
      <alignment wrapText="1"/>
    </xf>
    <xf numFmtId="0" fontId="41" fillId="0" borderId="42" xfId="0" applyFont="1"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45" xfId="0" applyBorder="1" applyAlignment="1">
      <alignment wrapText="1"/>
    </xf>
    <xf numFmtId="0" fontId="41" fillId="0" borderId="18" xfId="0" applyFont="1" applyBorder="1" applyAlignment="1">
      <alignment wrapText="1"/>
    </xf>
    <xf numFmtId="0" fontId="0" fillId="0" borderId="17" xfId="0" applyBorder="1" applyAlignment="1">
      <alignment wrapText="1"/>
    </xf>
    <xf numFmtId="0" fontId="41" fillId="0" borderId="46" xfId="0" applyFont="1" applyBorder="1" applyAlignment="1">
      <alignment wrapText="1"/>
    </xf>
    <xf numFmtId="0" fontId="41" fillId="0" borderId="47"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numFmt numFmtId="3" formatCode="#,##0"/>
      <border/>
    </dxf>
    <dxf>
      <alignment wrapText="1" readingOrder="0"/>
      <border/>
    </dxf>
    <dxf>
      <border>
        <left style="thin"/>
      </border>
    </dxf>
    <dxf>
      <border>
        <right style="thin"/>
      </border>
    </dxf>
    <dxf>
      <numFmt numFmtId="2" formatCode="0.00"/>
      <border/>
    </dxf>
    <dxf>
      <numFmt numFmtId="164" formatCode="0.0"/>
      <border/>
    </dxf>
    <dxf>
      <border>
        <left style="thin"/>
        <right style="thin"/>
        <top style="thin"/>
        <bottom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Data Partner ID">
      <sharedItems containsSemiMixedTypes="0" containsString="0" containsMixedTypes="0" containsNumber="1" containsInteger="1" count="17">
        <n v="1"/>
        <n v="2"/>
        <n v="3"/>
        <n v="5"/>
        <n v="6"/>
        <n v="7"/>
        <n v="8"/>
        <n v="9"/>
        <n v="11"/>
        <n v="12"/>
        <n v="13"/>
        <n v="14"/>
        <n v="15"/>
        <n v="20"/>
        <n v="30"/>
        <n v="33"/>
        <n v="41"/>
      </sharedItems>
    </cacheField>
    <cacheField name="Period">
      <sharedItems containsSemiMixedTypes="0" containsString="0" containsMixedTypes="0" containsNumber="1" containsInteger="1" count="13">
        <n v="2000"/>
        <n v="2001"/>
        <n v="2002"/>
        <n v="2003"/>
        <n v="2004"/>
        <n v="2005"/>
        <n v="2006"/>
        <n v="2007"/>
        <n v="2008"/>
        <n v="2009"/>
        <n v="2010"/>
        <n v="2011"/>
        <n v="2012"/>
      </sharedItems>
    </cacheField>
    <cacheField name="Sex">
      <sharedItems containsMixedTypes="0" count="1">
        <s v="All"/>
      </sharedItems>
    </cacheField>
    <cacheField name="Age Group">
      <sharedItems containsMixedTypes="0" count="2">
        <s v=" Under 65"/>
        <s v=" 65+"/>
      </sharedItems>
    </cacheField>
    <cacheField name="Setting">
      <sharedItems containsMixedTypes="0" count="1">
        <s v="AV"/>
      </sharedItems>
    </cacheField>
    <cacheField name="Procedure Code">
      <sharedItems containsMixedTypes="0" count="4">
        <s v="S0088 "/>
        <s v="S0187 "/>
        <s v="J8561 "/>
        <s v="J8565 "/>
      </sharedItems>
    </cacheField>
    <cacheField name="Procedure Name">
      <sharedItems containsMixedTypes="0" count="4">
        <s v="IMATINIB 100 MG"/>
        <s v="TAMOXIFEN CITRATE ORAL 10 MG"/>
        <s v="EVEROLIMUS ORAL 0.25 MG"/>
        <s v="GEFITINIB ORAL 250 MG"/>
      </sharedItems>
    </cacheField>
    <cacheField name="Events">
      <sharedItems containsSemiMixedTypes="0" containsString="0" containsMixedTypes="0" containsNumber="1" containsInteger="1" count="20">
        <n v="0"/>
        <n v="1"/>
        <n v="23"/>
        <n v="8"/>
        <n v="14"/>
        <n v="5"/>
        <n v="4"/>
        <n v="6"/>
        <n v="3"/>
        <n v="24"/>
        <n v="27"/>
        <n v="2"/>
        <n v="42"/>
        <n v="16"/>
        <n v="7"/>
        <n v="9"/>
        <n v="19"/>
        <n v="10"/>
        <n v="28"/>
        <n v="12"/>
      </sharedItems>
    </cacheField>
    <cacheField name="Patients">
      <sharedItems containsSemiMixedTypes="0" containsString="0" containsMixedTypes="0" containsNumber="1" containsInteger="1" count="13">
        <n v="0"/>
        <n v="1"/>
        <n v="4"/>
        <n v="3"/>
        <n v="5"/>
        <n v="7"/>
        <n v="8"/>
        <n v="14"/>
        <n v="2"/>
        <n v="9"/>
        <n v="18"/>
        <n v="6"/>
        <n v="27"/>
      </sharedItems>
    </cacheField>
    <cacheField name="Total Enrollment ">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ontainsInteger="1" count="1">
        <n v="0"/>
      </sharedItems>
    </cacheField>
    <cacheField name="Event Rate (Events per 1000 enrollees)">
      <sharedItems containsSemiMixedTypes="0" containsString="0" containsMixedTypes="0" containsNumber="1" count="2">
        <n v="0"/>
        <n v="0.1"/>
      </sharedItems>
    </cacheField>
    <cacheField name="Events Per member">
      <sharedItems containsSemiMixedTypes="0" containsString="0" containsMixedTypes="0" containsNumber="1" count="20">
        <n v="0"/>
        <n v="1"/>
        <n v="5.8"/>
        <n v="2"/>
        <n v="3.5"/>
        <n v="5"/>
        <n v="1.3"/>
        <n v="1.2"/>
        <n v="3"/>
        <n v="4.8"/>
        <n v="3.9"/>
        <n v="1.8"/>
        <n v="6"/>
        <n v="1.1"/>
        <n v="1.5"/>
        <n v="7"/>
        <n v="2.3"/>
        <n v="1.4"/>
        <n v="4"/>
        <n v="12"/>
      </sharedItems>
    </cacheField>
    <cacheField name="Prevalence" formula="Patients/'Total Enrollment '*100000" databaseField="0"/>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7"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E33" firstHeaderRow="1" firstDataRow="2" firstDataCol="2"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Row" compact="0" outline="0" subtotalTop="0" showAll="0" name="Age Group (Years)" defaultSubtotal="0">
      <items count="2">
        <item x="0"/>
        <item x="1"/>
      </items>
    </pivotField>
    <pivotField compact="0" outline="0" subtotalTop="0" showAll="0"/>
    <pivotField compact="0" outline="0" subtotalTop="0" showAll="0"/>
    <pivotField axis="axisPage" compact="0" outline="0" subtotalTop="0" showAll="0">
      <items count="5">
        <item x="2"/>
        <item x="3"/>
        <item x="0"/>
        <item x="1"/>
        <item t="default"/>
      </items>
    </pivotField>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s>
  <rowFields count="2">
    <field x="1"/>
    <field x="3"/>
  </rowFields>
  <rowItems count="26">
    <i>
      <x/>
      <x/>
    </i>
    <i r="1">
      <x v="1"/>
    </i>
    <i>
      <x v="1"/>
      <x/>
    </i>
    <i r="1">
      <x v="1"/>
    </i>
    <i>
      <x v="2"/>
      <x/>
    </i>
    <i r="1">
      <x v="1"/>
    </i>
    <i>
      <x v="3"/>
      <x/>
    </i>
    <i r="1">
      <x v="1"/>
    </i>
    <i>
      <x v="4"/>
      <x/>
    </i>
    <i r="1">
      <x v="1"/>
    </i>
    <i>
      <x v="5"/>
      <x/>
    </i>
    <i r="1">
      <x v="1"/>
    </i>
    <i>
      <x v="6"/>
      <x/>
    </i>
    <i r="1">
      <x v="1"/>
    </i>
    <i>
      <x v="7"/>
      <x/>
    </i>
    <i r="1">
      <x v="1"/>
    </i>
    <i>
      <x v="8"/>
      <x/>
    </i>
    <i r="1">
      <x v="1"/>
    </i>
    <i>
      <x v="9"/>
      <x/>
    </i>
    <i r="1">
      <x v="1"/>
    </i>
    <i>
      <x v="10"/>
      <x/>
    </i>
    <i r="1">
      <x v="1"/>
    </i>
    <i>
      <x v="11"/>
      <x/>
    </i>
    <i r="1">
      <x v="1"/>
    </i>
    <i>
      <x v="12"/>
      <x/>
    </i>
    <i r="1">
      <x v="1"/>
    </i>
  </rowItems>
  <colFields count="1">
    <field x="-2"/>
  </colFields>
  <colItems count="3">
    <i>
      <x/>
    </i>
    <i i="1">
      <x v="1"/>
    </i>
    <i i="2">
      <x v="2"/>
    </i>
  </colItems>
  <pageFields count="1">
    <pageField fld="6" item="0" hier="0"/>
  </pageFields>
  <dataFields count="3">
    <dataField name="Number of Patients" fld="8" baseField="0" baseItem="0"/>
    <dataField name="Number of Events" fld="7" baseField="0" baseItem="0"/>
    <dataField name="Total Enrollment  " fld="9" baseField="0" baseItem="0"/>
  </dataFields>
  <formats count="11">
    <format dxfId="0">
      <pivotArea outline="0" fieldPosition="0"/>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3">
            <x v="0"/>
            <x v="1"/>
            <x v="2"/>
          </reference>
        </references>
      </pivotArea>
    </format>
    <format dxfId="1">
      <pivotArea outline="0" fieldPosition="0" axis="axisRow" dataOnly="0" field="1" labelOnly="1" type="button"/>
    </format>
    <format dxfId="1">
      <pivotArea outline="0" fieldPosition="1" axis="axisRow" dataOnly="0" field="3" labelOnly="1" type="button"/>
    </format>
    <format dxfId="1">
      <pivotArea outline="0" fieldPosition="0" dataOnly="0" labelOnly="1">
        <references count="1">
          <reference field="4294967294" count="3">
            <x v="0"/>
            <x v="1"/>
            <x v="2"/>
          </reference>
        </references>
      </pivotArea>
    </format>
    <format dxfId="2">
      <pivotArea outline="0" fieldPosition="0" axis="axisPage" dataOnly="0" field="6" labelOnly="1" type="button"/>
    </format>
    <format dxfId="2">
      <pivotArea outline="0" fieldPosition="0" dataOnly="0" labelOnly="1">
        <references count="1">
          <reference field="6" count="1">
            <x v="0"/>
          </reference>
        </references>
      </pivotArea>
    </format>
    <format dxfId="3">
      <pivotArea outline="0" fieldPosition="0" axis="axisPage" dataOnly="0" field="6" labelOnly="1" type="button"/>
    </format>
    <format dxfId="3">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7"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20" firstHeaderRow="1" firstDataRow="2" firstDataCol="1"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Col" compact="0" outline="0" subtotalTop="0" showAll="0" name="Age Group (Years)" defaultSubtotal="0">
      <items count="2">
        <item x="0"/>
        <item x="1"/>
      </items>
    </pivotField>
    <pivotField compact="0" outline="0" subtotalTop="0" showAll="0"/>
    <pivotField compact="0" outline="0" subtotalTop="0" showAll="0"/>
    <pivotField axis="axisPage" compact="0" outline="0" subtotalTop="0" showAll="0">
      <items count="5">
        <item x="2"/>
        <item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s>
  <rowFields count="1">
    <field x="1"/>
  </rowFields>
  <rowItems count="13">
    <i>
      <x/>
    </i>
    <i>
      <x v="1"/>
    </i>
    <i>
      <x v="2"/>
    </i>
    <i>
      <x v="3"/>
    </i>
    <i>
      <x v="4"/>
    </i>
    <i>
      <x v="5"/>
    </i>
    <i>
      <x v="6"/>
    </i>
    <i>
      <x v="7"/>
    </i>
    <i>
      <x v="8"/>
    </i>
    <i>
      <x v="9"/>
    </i>
    <i>
      <x v="10"/>
    </i>
    <i>
      <x v="11"/>
    </i>
    <i>
      <x v="12"/>
    </i>
  </rowItems>
  <colFields count="1">
    <field x="3"/>
  </colFields>
  <colItems count="2">
    <i>
      <x/>
    </i>
    <i>
      <x v="1"/>
    </i>
  </colItems>
  <pageFields count="1">
    <pageField fld="6" item="0" hier="0"/>
  </pageFields>
  <dataFields count="1">
    <dataField name="Number of Patients" fld="8" baseField="0" baseItem="0"/>
  </dataFields>
  <formats count="12">
    <format dxfId="0">
      <pivotArea outline="0" fieldPosition="0"/>
    </format>
    <format dxfId="0">
      <pivotArea outline="0" fieldPosition="0" axis="axisValues" dataOnly="0" field="-2" labelOnly="1" type="button"/>
    </format>
    <format dxfId="0">
      <pivotArea outline="0" fieldPosition="0" dataOnly="0" labelOnly="1" type="topRight"/>
    </format>
    <format dxfId="0">
      <pivotArea outline="0" fieldPosition="0" dataOnly="0" labelOnly="1">
        <references count="1">
          <reference field="4294967294" count="1">
            <x v="0"/>
          </reference>
        </references>
      </pivotArea>
    </format>
    <format dxfId="1">
      <pivotArea outline="0" fieldPosition="0" axis="axisRow" dataOnly="0" field="1" labelOnly="1" type="button"/>
    </format>
    <format dxfId="1">
      <pivotArea outline="0" fieldPosition="0" axis="axisCol" dataOnly="0" field="3" labelOnly="1" type="button"/>
    </format>
    <format dxfId="1">
      <pivotArea outline="0" fieldPosition="0" dataOnly="0" labelOnly="1">
        <references count="1">
          <reference field="4294967294" count="1">
            <x v="0"/>
          </reference>
        </references>
      </pivotArea>
    </format>
    <format dxfId="2">
      <pivotArea outline="0" fieldPosition="0" axis="axisPage" dataOnly="0" field="6" labelOnly="1" type="button"/>
    </format>
    <format dxfId="2">
      <pivotArea outline="0" fieldPosition="0" dataOnly="0" labelOnly="1">
        <references count="1">
          <reference field="6" count="1">
            <x v="0"/>
          </reference>
        </references>
      </pivotArea>
    </format>
    <format dxfId="3">
      <pivotArea outline="0" fieldPosition="0" dataOnly="0" labelOnly="1">
        <references count="1">
          <reference field="6" count="1">
            <x v="0"/>
          </reference>
        </references>
      </pivotArea>
    </format>
    <format dxfId="3">
      <pivotArea outline="0" fieldPosition="0" axis="axisPage" dataOnly="0" field="6" labelOnly="1" type="button"/>
    </format>
    <format dxfId="3">
      <pivotArea outline="0" fieldPosition="0" dataOnly="0" labelOnly="1">
        <references count="1">
          <reference field="6" count="1">
            <x v="3"/>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33" firstHeaderRow="2" firstDataRow="2" firstDataCol="2"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Row" compact="0" outline="0" subtotalTop="0" showAll="0" name="Age Group (Years)" defaultSubtotal="0">
      <items count="2">
        <item x="1"/>
        <item x="0"/>
      </items>
    </pivotField>
    <pivotField compact="0" outline="0" subtotalTop="0" showAll="0"/>
    <pivotField compact="0" outline="0" subtotalTop="0" showAll="0"/>
    <pivotField axis="axisPage" compact="0" outline="0" subtotalTop="0" showAll="0">
      <items count="5">
        <item x="2"/>
        <item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s>
  <rowFields count="2">
    <field x="1"/>
    <field x="3"/>
  </rowFields>
  <rowItems count="26">
    <i>
      <x/>
      <x/>
    </i>
    <i r="1">
      <x v="1"/>
    </i>
    <i>
      <x v="1"/>
      <x/>
    </i>
    <i r="1">
      <x v="1"/>
    </i>
    <i>
      <x v="2"/>
      <x/>
    </i>
    <i r="1">
      <x v="1"/>
    </i>
    <i>
      <x v="3"/>
      <x/>
    </i>
    <i r="1">
      <x v="1"/>
    </i>
    <i>
      <x v="4"/>
      <x/>
    </i>
    <i r="1">
      <x v="1"/>
    </i>
    <i>
      <x v="5"/>
      <x/>
    </i>
    <i r="1">
      <x v="1"/>
    </i>
    <i>
      <x v="6"/>
      <x/>
    </i>
    <i r="1">
      <x v="1"/>
    </i>
    <i>
      <x v="7"/>
      <x/>
    </i>
    <i r="1">
      <x v="1"/>
    </i>
    <i>
      <x v="8"/>
      <x/>
    </i>
    <i r="1">
      <x v="1"/>
    </i>
    <i>
      <x v="9"/>
      <x/>
    </i>
    <i r="1">
      <x v="1"/>
    </i>
    <i>
      <x v="10"/>
      <x/>
    </i>
    <i r="1">
      <x v="1"/>
    </i>
    <i>
      <x v="11"/>
      <x/>
    </i>
    <i r="1">
      <x v="1"/>
    </i>
    <i>
      <x v="12"/>
      <x/>
    </i>
    <i r="1">
      <x v="1"/>
    </i>
  </rowItems>
  <colItems count="1">
    <i/>
  </colItems>
  <pageFields count="1">
    <pageField fld="6" item="2" hier="0"/>
  </pageFields>
  <dataFields count="1">
    <dataField name="Sum of Prevalence" fld="14" baseField="0" baseItem="0"/>
  </dataFields>
  <formats count="11">
    <format dxfId="4">
      <pivotArea outline="0" fieldPosition="0"/>
    </format>
    <format dxfId="4">
      <pivotArea outline="0" fieldPosition="0" dataOnly="0" labelOnly="1" type="topRight"/>
    </format>
    <format dxfId="1">
      <pivotArea outline="0" fieldPosition="0" dataOnly="0" labelOnly="1" type="origin"/>
    </format>
    <format dxfId="3">
      <pivotArea outline="0" fieldPosition="0" axis="axisPage" dataOnly="0" field="6" labelOnly="1" type="button"/>
    </format>
    <format dxfId="3">
      <pivotArea outline="0" fieldPosition="0" dataOnly="0" labelOnly="1">
        <references count="1">
          <reference field="6" count="0"/>
        </references>
      </pivotArea>
    </format>
    <format dxfId="3">
      <pivotArea outline="0" fieldPosition="0" dataOnly="0" labelOnly="1" type="origin"/>
    </format>
    <format dxfId="3">
      <pivotArea outline="0" fieldPosition="0" dataOnly="0" labelOnly="1" type="topRight"/>
    </format>
    <format dxfId="2">
      <pivotArea outline="0" fieldPosition="0" axis="axisPage" dataOnly="0" field="6" labelOnly="1" type="button"/>
    </format>
    <format dxfId="2">
      <pivotArea outline="0" fieldPosition="0" dataOnly="0" labelOnly="1">
        <references count="1">
          <reference field="6" count="0"/>
        </references>
      </pivotArea>
    </format>
    <format dxfId="2">
      <pivotArea outline="0" fieldPosition="0" dataOnly="0" labelOnly="1" type="origin"/>
    </format>
    <format dxfId="2">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33" firstHeaderRow="2" firstDataRow="2" firstDataCol="2"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Row" compact="0" outline="0" subtotalTop="0" showAll="0" name="Age Group (Years)" defaultSubtotal="0">
      <items count="2">
        <item x="1"/>
        <item x="0"/>
      </items>
    </pivotField>
    <pivotField compact="0" outline="0" subtotalTop="0" showAll="0"/>
    <pivotField compact="0" outline="0" subtotalTop="0" showAll="0"/>
    <pivotField axis="axisPage" compact="0" outline="0" subtotalTop="0" showAll="0">
      <items count="5">
        <item x="2"/>
        <item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s>
  <rowFields count="2">
    <field x="1"/>
    <field x="3"/>
  </rowFields>
  <rowItems count="26">
    <i>
      <x/>
      <x/>
    </i>
    <i r="1">
      <x v="1"/>
    </i>
    <i>
      <x v="1"/>
      <x/>
    </i>
    <i r="1">
      <x v="1"/>
    </i>
    <i>
      <x v="2"/>
      <x/>
    </i>
    <i r="1">
      <x v="1"/>
    </i>
    <i>
      <x v="3"/>
      <x/>
    </i>
    <i r="1">
      <x v="1"/>
    </i>
    <i>
      <x v="4"/>
      <x/>
    </i>
    <i r="1">
      <x v="1"/>
    </i>
    <i>
      <x v="5"/>
      <x/>
    </i>
    <i r="1">
      <x v="1"/>
    </i>
    <i>
      <x v="6"/>
      <x/>
    </i>
    <i r="1">
      <x v="1"/>
    </i>
    <i>
      <x v="7"/>
      <x/>
    </i>
    <i r="1">
      <x v="1"/>
    </i>
    <i>
      <x v="8"/>
      <x/>
    </i>
    <i r="1">
      <x v="1"/>
    </i>
    <i>
      <x v="9"/>
      <x/>
    </i>
    <i r="1">
      <x v="1"/>
    </i>
    <i>
      <x v="10"/>
      <x/>
    </i>
    <i r="1">
      <x v="1"/>
    </i>
    <i>
      <x v="11"/>
      <x/>
    </i>
    <i r="1">
      <x v="1"/>
    </i>
    <i>
      <x v="12"/>
      <x/>
    </i>
    <i r="1">
      <x v="1"/>
    </i>
  </rowItems>
  <colItems count="1">
    <i/>
  </colItems>
  <pageFields count="1">
    <pageField fld="6" item="0" hier="0"/>
  </pageFields>
  <dataFields count="1">
    <dataField name="Sum of Events per Patient" fld="15" baseField="0" baseItem="0"/>
  </dataFields>
  <formats count="8">
    <format dxfId="5">
      <pivotArea outline="0" fieldPosition="0"/>
    </format>
    <format dxfId="5">
      <pivotArea outline="0" fieldPosition="0" dataOnly="0" labelOnly="1" type="topRight"/>
    </format>
    <format dxfId="2">
      <pivotArea outline="0" fieldPosition="0" axis="axisPage" dataOnly="0" field="6" labelOnly="1" type="button"/>
    </format>
    <format dxfId="2">
      <pivotArea outline="0" fieldPosition="0" dataOnly="0" labelOnly="1">
        <references count="1">
          <reference field="6" count="0"/>
        </references>
      </pivotArea>
    </format>
    <format dxfId="3">
      <pivotArea outline="0" fieldPosition="0" axis="axisPage" dataOnly="0" field="6" labelOnly="1" type="button"/>
    </format>
    <format dxfId="3">
      <pivotArea outline="0" fieldPosition="0" dataOnly="0" labelOnly="1">
        <references count="1">
          <reference field="6" count="0"/>
        </references>
      </pivotArea>
    </format>
    <format dxfId="1">
      <pivotArea outline="0" fieldPosition="0" dataOnly="0" type="all"/>
    </format>
    <format dxfId="6">
      <pivotArea outline="0" fieldPosition="1" axis="axisRow" dataOnly="0" field="3"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9"/>
  <sheetViews>
    <sheetView showGridLines="0" tabSelected="1" view="pageLayout" workbookViewId="0" topLeftCell="A1">
      <selection activeCell="A19" sqref="A19"/>
    </sheetView>
  </sheetViews>
  <sheetFormatPr defaultColWidth="9.140625" defaultRowHeight="15"/>
  <cols>
    <col min="1" max="1" width="100.7109375" style="0" customWidth="1"/>
  </cols>
  <sheetData>
    <row r="1" ht="18.75">
      <c r="A1" s="46" t="s">
        <v>24</v>
      </c>
    </row>
    <row r="2" ht="6" customHeight="1">
      <c r="A2" s="47"/>
    </row>
    <row r="3" ht="15.75">
      <c r="A3" s="48" t="s">
        <v>25</v>
      </c>
    </row>
    <row r="4" ht="30">
      <c r="A4" s="49" t="s">
        <v>26</v>
      </c>
    </row>
    <row r="5" ht="15" customHeight="1">
      <c r="A5" s="50" t="s">
        <v>27</v>
      </c>
    </row>
    <row r="6" ht="30">
      <c r="A6" s="51" t="s">
        <v>28</v>
      </c>
    </row>
    <row r="7" ht="60">
      <c r="A7" s="49" t="s">
        <v>29</v>
      </c>
    </row>
    <row r="8" ht="45">
      <c r="A8" s="49" t="s">
        <v>30</v>
      </c>
    </row>
    <row r="9" ht="30">
      <c r="A9" s="52" t="s">
        <v>31</v>
      </c>
    </row>
    <row r="10" ht="30">
      <c r="A10" s="53" t="s">
        <v>32</v>
      </c>
    </row>
    <row r="11" ht="6" customHeight="1">
      <c r="A11" s="47"/>
    </row>
    <row r="12" ht="15.75">
      <c r="A12" s="54" t="s">
        <v>33</v>
      </c>
    </row>
    <row r="13" ht="135">
      <c r="A13" s="55" t="s">
        <v>34</v>
      </c>
    </row>
    <row r="14" ht="9.75" customHeight="1">
      <c r="A14" s="56"/>
    </row>
    <row r="15" ht="75" customHeight="1">
      <c r="A15" s="55" t="s">
        <v>35</v>
      </c>
    </row>
    <row r="16" ht="9.75" customHeight="1">
      <c r="A16" s="56"/>
    </row>
    <row r="17" ht="90">
      <c r="A17" s="55" t="s">
        <v>36</v>
      </c>
    </row>
    <row r="18" ht="9.75" customHeight="1">
      <c r="A18" s="56"/>
    </row>
    <row r="19" ht="75">
      <c r="A19" s="55" t="s">
        <v>37</v>
      </c>
    </row>
  </sheetData>
  <sheetProtection password="9108" sheet="1"/>
  <printOptions/>
  <pageMargins left="0.2" right="0.18" top="0.9166666666666666" bottom="0.65" header="0.3" footer="0.3"/>
  <pageSetup horizontalDpi="600" verticalDpi="600" orientation="portrait" r:id="rId2"/>
  <headerFooter>
    <oddHeader>&amp;C&amp;"-,Bold"&amp;14Summary Table Report&amp;R&amp;G</oddHeader>
    <oddFooter>&amp;LMSY4_STR046</oddFoot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11"/>
  <sheetViews>
    <sheetView showGridLines="0" view="pageLayout" workbookViewId="0" topLeftCell="A1">
      <selection activeCell="B9" sqref="B9"/>
    </sheetView>
  </sheetViews>
  <sheetFormatPr defaultColWidth="9.140625" defaultRowHeight="15"/>
  <cols>
    <col min="1" max="1" width="16.28125" style="3" bestFit="1" customWidth="1"/>
    <col min="2" max="2" width="83.7109375" style="0" customWidth="1"/>
    <col min="3" max="3" width="4.7109375" style="0" customWidth="1"/>
  </cols>
  <sheetData>
    <row r="1" spans="1:8" ht="45.75" customHeight="1">
      <c r="A1" s="87" t="s">
        <v>19</v>
      </c>
      <c r="B1" s="29" t="s">
        <v>58</v>
      </c>
      <c r="C1" s="30"/>
      <c r="D1" s="30"/>
      <c r="E1" s="30"/>
      <c r="F1" s="30"/>
      <c r="G1" s="30"/>
      <c r="H1" s="30"/>
    </row>
    <row r="2" spans="1:4" ht="120">
      <c r="A2" s="31" t="s">
        <v>20</v>
      </c>
      <c r="B2" s="32" t="s">
        <v>57</v>
      </c>
      <c r="D2" s="30"/>
    </row>
    <row r="3" spans="1:4" ht="16.5" customHeight="1">
      <c r="A3" s="31" t="s">
        <v>43</v>
      </c>
      <c r="B3" s="86" t="s">
        <v>44</v>
      </c>
      <c r="D3" s="30"/>
    </row>
    <row r="4" spans="1:4" ht="15">
      <c r="A4" s="31" t="s">
        <v>45</v>
      </c>
      <c r="B4" s="14" t="s">
        <v>50</v>
      </c>
      <c r="D4" s="30"/>
    </row>
    <row r="5" spans="1:8" s="30" customFormat="1" ht="30">
      <c r="A5" s="31" t="s">
        <v>47</v>
      </c>
      <c r="B5" s="14" t="s">
        <v>46</v>
      </c>
      <c r="D5" s="33"/>
      <c r="E5" s="33"/>
      <c r="F5" s="33"/>
      <c r="G5" s="33"/>
      <c r="H5" s="33"/>
    </row>
    <row r="6" spans="1:8" ht="15">
      <c r="A6" s="31" t="s">
        <v>49</v>
      </c>
      <c r="B6" s="86" t="s">
        <v>48</v>
      </c>
      <c r="D6" s="33"/>
      <c r="E6" s="33"/>
      <c r="F6" s="33"/>
      <c r="G6" s="33"/>
      <c r="H6" s="33"/>
    </row>
    <row r="7" spans="1:2" s="30" customFormat="1" ht="16.5" customHeight="1">
      <c r="A7" s="31" t="s">
        <v>51</v>
      </c>
      <c r="B7" s="14" t="s">
        <v>52</v>
      </c>
    </row>
    <row r="8" spans="1:2" s="30" customFormat="1" ht="15">
      <c r="A8" s="31" t="s">
        <v>53</v>
      </c>
      <c r="B8" s="14" t="s">
        <v>54</v>
      </c>
    </row>
    <row r="9" spans="1:2" s="30" customFormat="1" ht="78.75" customHeight="1">
      <c r="A9" s="37" t="s">
        <v>21</v>
      </c>
      <c r="B9" s="34" t="s">
        <v>55</v>
      </c>
    </row>
    <row r="10" spans="1:2" s="30" customFormat="1" ht="255">
      <c r="A10" s="38"/>
      <c r="B10" s="35" t="s">
        <v>59</v>
      </c>
    </row>
    <row r="11" spans="1:2" ht="30">
      <c r="A11" s="36" t="s">
        <v>22</v>
      </c>
      <c r="B11" s="32" t="s">
        <v>23</v>
      </c>
    </row>
  </sheetData>
  <sheetProtection password="9108" sheet="1"/>
  <printOptions/>
  <pageMargins left="0.2604166666666667" right="0.22916666666666666" top="0.8958333333333334" bottom="0.75" header="0.3" footer="0.3"/>
  <pageSetup horizontalDpi="1200" verticalDpi="1200" orientation="portrait" r:id="rId2"/>
  <headerFooter>
    <oddHeader>&amp;C&amp;"-,Bold"&amp;14Summary Table Report&amp;R&amp;G</oddHeader>
    <oddFooter>&amp;LMSY4_STR046</oddFoot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2:E33"/>
  <sheetViews>
    <sheetView showGridLines="0" view="pageLayout" workbookViewId="0" topLeftCell="A1">
      <selection activeCell="E18" sqref="E18"/>
    </sheetView>
  </sheetViews>
  <sheetFormatPr defaultColWidth="9.140625" defaultRowHeight="15"/>
  <cols>
    <col min="1" max="1" width="14.8515625" style="0" customWidth="1"/>
    <col min="2" max="2" width="29.140625" style="0" customWidth="1"/>
    <col min="3" max="5" width="15.140625" style="1" customWidth="1"/>
  </cols>
  <sheetData>
    <row r="1" ht="15.75" thickBot="1"/>
    <row r="2" spans="1:5" ht="29.25" customHeight="1">
      <c r="A2" s="104" t="str">
        <f>CONCATENATE("Table 1. Number of ",B4," Patients and Events and Total Enrollment by Year and Age Group in the Outpatient Setting")</f>
        <v>Table 1. Number of EVEROLIMUS ORAL 0.25 MG Patients and Events and Total Enrollment by Year and Age Group in the Outpatient Setting</v>
      </c>
      <c r="B2" s="105"/>
      <c r="C2" s="105"/>
      <c r="D2" s="105"/>
      <c r="E2" s="106"/>
    </row>
    <row r="3" spans="1:5" ht="15">
      <c r="A3" s="4"/>
      <c r="B3" s="5"/>
      <c r="C3" s="6"/>
      <c r="D3" s="6"/>
      <c r="E3" s="9"/>
    </row>
    <row r="4" spans="1:5" ht="30.75" customHeight="1">
      <c r="A4" s="78" t="s">
        <v>10</v>
      </c>
      <c r="B4" s="79" t="s">
        <v>6</v>
      </c>
      <c r="C4" s="107" t="s">
        <v>14</v>
      </c>
      <c r="D4" s="108"/>
      <c r="E4" s="109"/>
    </row>
    <row r="5" spans="1:5" ht="15">
      <c r="A5" s="7"/>
      <c r="B5" s="8"/>
      <c r="C5" s="2"/>
      <c r="D5" s="2"/>
      <c r="E5" s="10"/>
    </row>
    <row r="6" spans="1:5" ht="15">
      <c r="A6" s="57"/>
      <c r="B6" s="58"/>
      <c r="C6" s="71" t="s">
        <v>11</v>
      </c>
      <c r="D6" s="72"/>
      <c r="E6" s="73"/>
    </row>
    <row r="7" spans="1:5" s="3" customFormat="1" ht="30">
      <c r="A7" s="74" t="s">
        <v>17</v>
      </c>
      <c r="B7" s="74" t="s">
        <v>56</v>
      </c>
      <c r="C7" s="75" t="s">
        <v>39</v>
      </c>
      <c r="D7" s="76" t="s">
        <v>40</v>
      </c>
      <c r="E7" s="77" t="s">
        <v>41</v>
      </c>
    </row>
    <row r="8" spans="1:5" ht="15">
      <c r="A8" s="57">
        <v>2000</v>
      </c>
      <c r="B8" s="57" t="s">
        <v>0</v>
      </c>
      <c r="C8" s="63">
        <v>0</v>
      </c>
      <c r="D8" s="64">
        <v>0</v>
      </c>
      <c r="E8" s="65">
        <v>7378158</v>
      </c>
    </row>
    <row r="9" spans="1:5" ht="15">
      <c r="A9" s="89"/>
      <c r="B9" s="61" t="s">
        <v>9</v>
      </c>
      <c r="C9" s="66">
        <v>0</v>
      </c>
      <c r="D9" s="1">
        <v>0</v>
      </c>
      <c r="E9" s="67">
        <v>798923</v>
      </c>
    </row>
    <row r="10" spans="1:5" ht="15">
      <c r="A10" s="57">
        <v>2001</v>
      </c>
      <c r="B10" s="57" t="s">
        <v>0</v>
      </c>
      <c r="C10" s="63">
        <v>0</v>
      </c>
      <c r="D10" s="64">
        <v>0</v>
      </c>
      <c r="E10" s="65">
        <v>7127160</v>
      </c>
    </row>
    <row r="11" spans="1:5" ht="15">
      <c r="A11" s="89"/>
      <c r="B11" s="61" t="s">
        <v>9</v>
      </c>
      <c r="C11" s="66">
        <v>0</v>
      </c>
      <c r="D11" s="1">
        <v>0</v>
      </c>
      <c r="E11" s="67">
        <v>813217</v>
      </c>
    </row>
    <row r="12" spans="1:5" ht="15">
      <c r="A12" s="57">
        <v>2002</v>
      </c>
      <c r="B12" s="57" t="s">
        <v>0</v>
      </c>
      <c r="C12" s="63">
        <v>0</v>
      </c>
      <c r="D12" s="64">
        <v>0</v>
      </c>
      <c r="E12" s="65">
        <v>7046976</v>
      </c>
    </row>
    <row r="13" spans="1:5" ht="15">
      <c r="A13" s="89"/>
      <c r="B13" s="61" t="s">
        <v>9</v>
      </c>
      <c r="C13" s="66">
        <v>0</v>
      </c>
      <c r="D13" s="1">
        <v>0</v>
      </c>
      <c r="E13" s="67">
        <v>821476</v>
      </c>
    </row>
    <row r="14" spans="1:5" ht="15">
      <c r="A14" s="57">
        <v>2003</v>
      </c>
      <c r="B14" s="57" t="s">
        <v>0</v>
      </c>
      <c r="C14" s="63">
        <v>0</v>
      </c>
      <c r="D14" s="64">
        <v>0</v>
      </c>
      <c r="E14" s="65">
        <v>6987311</v>
      </c>
    </row>
    <row r="15" spans="1:5" ht="15">
      <c r="A15" s="89"/>
      <c r="B15" s="61" t="s">
        <v>9</v>
      </c>
      <c r="C15" s="66">
        <v>0</v>
      </c>
      <c r="D15" s="1">
        <v>0</v>
      </c>
      <c r="E15" s="67">
        <v>833736</v>
      </c>
    </row>
    <row r="16" spans="1:5" ht="15">
      <c r="A16" s="57">
        <v>2004</v>
      </c>
      <c r="B16" s="57" t="s">
        <v>0</v>
      </c>
      <c r="C16" s="63">
        <v>0</v>
      </c>
      <c r="D16" s="64">
        <v>0</v>
      </c>
      <c r="E16" s="65">
        <v>25717130</v>
      </c>
    </row>
    <row r="17" spans="1:5" ht="15">
      <c r="A17" s="89"/>
      <c r="B17" s="61" t="s">
        <v>9</v>
      </c>
      <c r="C17" s="66">
        <v>0</v>
      </c>
      <c r="D17" s="1">
        <v>0</v>
      </c>
      <c r="E17" s="67">
        <v>3050950</v>
      </c>
    </row>
    <row r="18" spans="1:5" ht="15">
      <c r="A18" s="57">
        <v>2005</v>
      </c>
      <c r="B18" s="57" t="s">
        <v>0</v>
      </c>
      <c r="C18" s="63">
        <v>0</v>
      </c>
      <c r="D18" s="64">
        <v>0</v>
      </c>
      <c r="E18" s="65">
        <v>28669814</v>
      </c>
    </row>
    <row r="19" spans="1:5" ht="15">
      <c r="A19" s="89"/>
      <c r="B19" s="61" t="s">
        <v>9</v>
      </c>
      <c r="C19" s="66">
        <v>0</v>
      </c>
      <c r="D19" s="1">
        <v>0</v>
      </c>
      <c r="E19" s="67">
        <v>3486404</v>
      </c>
    </row>
    <row r="20" spans="1:5" ht="15">
      <c r="A20" s="57">
        <v>2006</v>
      </c>
      <c r="B20" s="57" t="s">
        <v>0</v>
      </c>
      <c r="C20" s="63">
        <v>0</v>
      </c>
      <c r="D20" s="64">
        <v>0</v>
      </c>
      <c r="E20" s="65">
        <v>29834159</v>
      </c>
    </row>
    <row r="21" spans="1:5" ht="15">
      <c r="A21" s="89"/>
      <c r="B21" s="61" t="s">
        <v>9</v>
      </c>
      <c r="C21" s="66">
        <v>0</v>
      </c>
      <c r="D21" s="1">
        <v>0</v>
      </c>
      <c r="E21" s="67">
        <v>3554994</v>
      </c>
    </row>
    <row r="22" spans="1:5" ht="15">
      <c r="A22" s="57">
        <v>2007</v>
      </c>
      <c r="B22" s="57" t="s">
        <v>0</v>
      </c>
      <c r="C22" s="63">
        <v>0</v>
      </c>
      <c r="D22" s="64">
        <v>0</v>
      </c>
      <c r="E22" s="65">
        <v>32947068</v>
      </c>
    </row>
    <row r="23" spans="1:5" ht="15">
      <c r="A23" s="89"/>
      <c r="B23" s="61" t="s">
        <v>9</v>
      </c>
      <c r="C23" s="66">
        <v>0</v>
      </c>
      <c r="D23" s="1">
        <v>0</v>
      </c>
      <c r="E23" s="67">
        <v>4511948</v>
      </c>
    </row>
    <row r="24" spans="1:5" ht="15">
      <c r="A24" s="57">
        <v>2008</v>
      </c>
      <c r="B24" s="57" t="s">
        <v>0</v>
      </c>
      <c r="C24" s="63">
        <v>0</v>
      </c>
      <c r="D24" s="64">
        <v>0</v>
      </c>
      <c r="E24" s="65">
        <v>74046664</v>
      </c>
    </row>
    <row r="25" spans="1:5" ht="15">
      <c r="A25" s="89"/>
      <c r="B25" s="61" t="s">
        <v>9</v>
      </c>
      <c r="C25" s="66">
        <v>0</v>
      </c>
      <c r="D25" s="1">
        <v>0</v>
      </c>
      <c r="E25" s="67">
        <v>8759696</v>
      </c>
    </row>
    <row r="26" spans="1:5" ht="15">
      <c r="A26" s="57">
        <v>2009</v>
      </c>
      <c r="B26" s="57" t="s">
        <v>0</v>
      </c>
      <c r="C26" s="63">
        <v>0</v>
      </c>
      <c r="D26" s="64">
        <v>0</v>
      </c>
      <c r="E26" s="65">
        <v>72773611</v>
      </c>
    </row>
    <row r="27" spans="1:5" ht="15">
      <c r="A27" s="89"/>
      <c r="B27" s="61" t="s">
        <v>9</v>
      </c>
      <c r="C27" s="66">
        <v>0</v>
      </c>
      <c r="D27" s="1">
        <v>0</v>
      </c>
      <c r="E27" s="67">
        <v>8781489</v>
      </c>
    </row>
    <row r="28" spans="1:5" ht="15">
      <c r="A28" s="57">
        <v>2010</v>
      </c>
      <c r="B28" s="57" t="s">
        <v>0</v>
      </c>
      <c r="C28" s="63">
        <v>0</v>
      </c>
      <c r="D28" s="64">
        <v>0</v>
      </c>
      <c r="E28" s="65">
        <v>72145764</v>
      </c>
    </row>
    <row r="29" spans="1:5" ht="15">
      <c r="A29" s="89"/>
      <c r="B29" s="61" t="s">
        <v>9</v>
      </c>
      <c r="C29" s="66">
        <v>0</v>
      </c>
      <c r="D29" s="1">
        <v>0</v>
      </c>
      <c r="E29" s="67">
        <v>8874224</v>
      </c>
    </row>
    <row r="30" spans="1:5" ht="15">
      <c r="A30" s="57">
        <v>2011</v>
      </c>
      <c r="B30" s="57" t="s">
        <v>0</v>
      </c>
      <c r="C30" s="63">
        <v>0</v>
      </c>
      <c r="D30" s="64">
        <v>0</v>
      </c>
      <c r="E30" s="65">
        <v>71584217</v>
      </c>
    </row>
    <row r="31" spans="1:5" ht="15">
      <c r="A31" s="89"/>
      <c r="B31" s="61" t="s">
        <v>9</v>
      </c>
      <c r="C31" s="66">
        <v>0</v>
      </c>
      <c r="D31" s="1">
        <v>0</v>
      </c>
      <c r="E31" s="67">
        <v>9317082</v>
      </c>
    </row>
    <row r="32" spans="1:5" ht="15">
      <c r="A32" s="57">
        <v>2012</v>
      </c>
      <c r="B32" s="57" t="s">
        <v>0</v>
      </c>
      <c r="C32" s="63">
        <v>4</v>
      </c>
      <c r="D32" s="64">
        <v>12</v>
      </c>
      <c r="E32" s="65">
        <v>42721833</v>
      </c>
    </row>
    <row r="33" spans="1:5" ht="15">
      <c r="A33" s="90"/>
      <c r="B33" s="62" t="s">
        <v>9</v>
      </c>
      <c r="C33" s="68">
        <v>3</v>
      </c>
      <c r="D33" s="69">
        <v>5</v>
      </c>
      <c r="E33" s="70">
        <v>6170856</v>
      </c>
    </row>
  </sheetData>
  <sheetProtection password="9108" sheet="1" objects="1" scenarios="1" pivotTables="0"/>
  <mergeCells count="2">
    <mergeCell ref="A2:E2"/>
    <mergeCell ref="C4:E4"/>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E33"/>
  <sheetViews>
    <sheetView showGridLines="0" view="pageLayout" workbookViewId="0" topLeftCell="A1">
      <selection activeCell="C18" sqref="C18"/>
    </sheetView>
  </sheetViews>
  <sheetFormatPr defaultColWidth="9.140625" defaultRowHeight="15"/>
  <cols>
    <col min="1" max="1" width="15.7109375" style="0" customWidth="1"/>
    <col min="2" max="2" width="31.28125" style="0" bestFit="1" customWidth="1"/>
    <col min="3" max="3" width="43.140625" style="1" customWidth="1"/>
  </cols>
  <sheetData>
    <row r="1" ht="15.75" thickBot="1"/>
    <row r="2" spans="1:3" ht="29.25" customHeight="1">
      <c r="A2" s="104" t="str">
        <f>CONCATENATE("Table 2. Number of ",B4," Patients by Year and Age Group in the Outpatient Setting")</f>
        <v>Table 2. Number of EVEROLIMUS ORAL 0.25 MG Patients by Year and Age Group in the Outpatient Setting</v>
      </c>
      <c r="B2" s="105"/>
      <c r="C2" s="106"/>
    </row>
    <row r="3" spans="1:3" ht="15">
      <c r="A3" s="4"/>
      <c r="B3" s="5"/>
      <c r="C3" s="9"/>
    </row>
    <row r="4" spans="1:3" ht="30.75" customHeight="1">
      <c r="A4" s="78" t="s">
        <v>10</v>
      </c>
      <c r="B4" s="79" t="s">
        <v>6</v>
      </c>
      <c r="C4" s="14" t="s">
        <v>14</v>
      </c>
    </row>
    <row r="5" spans="1:3" ht="15">
      <c r="A5" s="7"/>
      <c r="B5" s="8"/>
      <c r="C5" s="10"/>
    </row>
    <row r="6" spans="1:3" ht="15">
      <c r="A6" s="59" t="s">
        <v>39</v>
      </c>
      <c r="B6" s="74" t="s">
        <v>56</v>
      </c>
      <c r="C6" s="73"/>
    </row>
    <row r="7" spans="1:5" s="3" customFormat="1" ht="15">
      <c r="A7" s="74" t="s">
        <v>17</v>
      </c>
      <c r="B7" s="57" t="s">
        <v>0</v>
      </c>
      <c r="C7" s="60" t="s">
        <v>9</v>
      </c>
      <c r="D7"/>
      <c r="E7"/>
    </row>
    <row r="8" spans="1:3" ht="15">
      <c r="A8" s="57">
        <v>2000</v>
      </c>
      <c r="B8" s="63">
        <v>0</v>
      </c>
      <c r="C8" s="65">
        <v>0</v>
      </c>
    </row>
    <row r="9" spans="1:3" ht="15">
      <c r="A9" s="61">
        <v>2001</v>
      </c>
      <c r="B9" s="66">
        <v>0</v>
      </c>
      <c r="C9" s="67">
        <v>0</v>
      </c>
    </row>
    <row r="10" spans="1:3" ht="15">
      <c r="A10" s="61">
        <v>2002</v>
      </c>
      <c r="B10" s="66">
        <v>0</v>
      </c>
      <c r="C10" s="67">
        <v>0</v>
      </c>
    </row>
    <row r="11" spans="1:3" ht="15">
      <c r="A11" s="61">
        <v>2003</v>
      </c>
      <c r="B11" s="66">
        <v>0</v>
      </c>
      <c r="C11" s="67">
        <v>0</v>
      </c>
    </row>
    <row r="12" spans="1:3" ht="15">
      <c r="A12" s="61">
        <v>2004</v>
      </c>
      <c r="B12" s="66">
        <v>0</v>
      </c>
      <c r="C12" s="67">
        <v>0</v>
      </c>
    </row>
    <row r="13" spans="1:3" ht="15">
      <c r="A13" s="61">
        <v>2005</v>
      </c>
      <c r="B13" s="66">
        <v>0</v>
      </c>
      <c r="C13" s="67">
        <v>0</v>
      </c>
    </row>
    <row r="14" spans="1:3" ht="15">
      <c r="A14" s="61">
        <v>2006</v>
      </c>
      <c r="B14" s="66">
        <v>0</v>
      </c>
      <c r="C14" s="67">
        <v>0</v>
      </c>
    </row>
    <row r="15" spans="1:3" ht="15">
      <c r="A15" s="61">
        <v>2007</v>
      </c>
      <c r="B15" s="66">
        <v>0</v>
      </c>
      <c r="C15" s="67">
        <v>0</v>
      </c>
    </row>
    <row r="16" spans="1:3" ht="15">
      <c r="A16" s="61">
        <v>2008</v>
      </c>
      <c r="B16" s="66">
        <v>0</v>
      </c>
      <c r="C16" s="67">
        <v>0</v>
      </c>
    </row>
    <row r="17" spans="1:3" ht="15">
      <c r="A17" s="61">
        <v>2009</v>
      </c>
      <c r="B17" s="66">
        <v>0</v>
      </c>
      <c r="C17" s="67">
        <v>0</v>
      </c>
    </row>
    <row r="18" spans="1:3" ht="15">
      <c r="A18" s="61">
        <v>2010</v>
      </c>
      <c r="B18" s="66">
        <v>0</v>
      </c>
      <c r="C18" s="67">
        <v>0</v>
      </c>
    </row>
    <row r="19" spans="1:3" ht="15">
      <c r="A19" s="61">
        <v>2011</v>
      </c>
      <c r="B19" s="66">
        <v>0</v>
      </c>
      <c r="C19" s="67">
        <v>0</v>
      </c>
    </row>
    <row r="20" spans="1:3" ht="15">
      <c r="A20" s="62">
        <v>2012</v>
      </c>
      <c r="B20" s="68">
        <v>4</v>
      </c>
      <c r="C20" s="70">
        <v>3</v>
      </c>
    </row>
    <row r="21" ht="15">
      <c r="C21"/>
    </row>
    <row r="22" ht="15">
      <c r="C22"/>
    </row>
    <row r="23" ht="15">
      <c r="C23"/>
    </row>
    <row r="24" ht="15">
      <c r="C24"/>
    </row>
    <row r="25" ht="15">
      <c r="C25"/>
    </row>
    <row r="26" ht="15">
      <c r="C26"/>
    </row>
    <row r="27" ht="15">
      <c r="C27"/>
    </row>
    <row r="28" ht="15">
      <c r="C28"/>
    </row>
    <row r="29" ht="15">
      <c r="C29"/>
    </row>
    <row r="30" ht="15">
      <c r="C30"/>
    </row>
    <row r="31" ht="15">
      <c r="C31"/>
    </row>
    <row r="32" ht="15">
      <c r="C32"/>
    </row>
    <row r="33" ht="15">
      <c r="C33"/>
    </row>
  </sheetData>
  <sheetProtection password="9108" sheet="1" objects="1" scenarios="1" pivotTables="0"/>
  <mergeCells count="1">
    <mergeCell ref="A2:C2"/>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C47"/>
  <sheetViews>
    <sheetView showGridLines="0" view="pageLayout" workbookViewId="0" topLeftCell="A4">
      <selection activeCell="B25" sqref="B25"/>
    </sheetView>
  </sheetViews>
  <sheetFormatPr defaultColWidth="9.140625" defaultRowHeight="15"/>
  <cols>
    <col min="1" max="1" width="24.8515625" style="0" customWidth="1"/>
    <col min="2" max="2" width="25.421875" style="0" customWidth="1"/>
    <col min="3" max="3" width="40.140625" style="12" customWidth="1"/>
  </cols>
  <sheetData>
    <row r="1" ht="15.75" thickBot="1"/>
    <row r="2" spans="1:3" ht="30" customHeight="1">
      <c r="A2" s="104" t="str">
        <f>CONCATENATE("Table 3. Prevalence (Number of ",B4," Patients per 100,000 Enrollees) by Year and Age Group in the Outpatient Setting")</f>
        <v>Table 3. Prevalence (Number of IMATINIB 100 MG Patients per 100,000 Enrollees) by Year and Age Group in the Outpatient Setting</v>
      </c>
      <c r="B2" s="105"/>
      <c r="C2" s="106"/>
    </row>
    <row r="3" spans="1:3" ht="15">
      <c r="A3" s="16"/>
      <c r="B3" s="5"/>
      <c r="C3" s="13"/>
    </row>
    <row r="4" spans="1:3" ht="29.25" customHeight="1">
      <c r="A4" s="78" t="s">
        <v>10</v>
      </c>
      <c r="B4" s="79" t="s">
        <v>2</v>
      </c>
      <c r="C4" s="14" t="s">
        <v>15</v>
      </c>
    </row>
    <row r="5" spans="1:3" ht="15">
      <c r="A5" s="4"/>
      <c r="B5" s="5"/>
      <c r="C5" s="15"/>
    </row>
    <row r="6" spans="1:3" ht="15">
      <c r="A6" s="97" t="s">
        <v>60</v>
      </c>
      <c r="B6" s="92"/>
      <c r="C6" s="80"/>
    </row>
    <row r="7" spans="1:3" ht="15">
      <c r="A7" s="59" t="s">
        <v>17</v>
      </c>
      <c r="B7" s="59" t="s">
        <v>56</v>
      </c>
      <c r="C7" s="93" t="s">
        <v>61</v>
      </c>
    </row>
    <row r="8" spans="1:3" ht="15">
      <c r="A8" s="57">
        <v>2000</v>
      </c>
      <c r="B8" s="57" t="s">
        <v>9</v>
      </c>
      <c r="C8" s="94">
        <v>0</v>
      </c>
    </row>
    <row r="9" spans="1:3" ht="15">
      <c r="A9" s="89"/>
      <c r="B9" s="61" t="s">
        <v>0</v>
      </c>
      <c r="C9" s="95">
        <v>0</v>
      </c>
    </row>
    <row r="10" spans="1:3" ht="15">
      <c r="A10" s="57">
        <v>2001</v>
      </c>
      <c r="B10" s="57" t="s">
        <v>9</v>
      </c>
      <c r="C10" s="94">
        <v>0</v>
      </c>
    </row>
    <row r="11" spans="1:3" ht="15">
      <c r="A11" s="89"/>
      <c r="B11" s="61" t="s">
        <v>0</v>
      </c>
      <c r="C11" s="95">
        <v>0</v>
      </c>
    </row>
    <row r="12" spans="1:3" ht="15">
      <c r="A12" s="57">
        <v>2002</v>
      </c>
      <c r="B12" s="57" t="s">
        <v>9</v>
      </c>
      <c r="C12" s="94">
        <v>0</v>
      </c>
    </row>
    <row r="13" spans="1:3" ht="15">
      <c r="A13" s="89"/>
      <c r="B13" s="61" t="s">
        <v>0</v>
      </c>
      <c r="C13" s="95">
        <v>0</v>
      </c>
    </row>
    <row r="14" spans="1:3" ht="15">
      <c r="A14" s="57">
        <v>2003</v>
      </c>
      <c r="B14" s="57" t="s">
        <v>9</v>
      </c>
      <c r="C14" s="94">
        <v>0</v>
      </c>
    </row>
    <row r="15" spans="1:3" ht="15">
      <c r="A15" s="89"/>
      <c r="B15" s="61" t="s">
        <v>0</v>
      </c>
      <c r="C15" s="95">
        <v>0</v>
      </c>
    </row>
    <row r="16" spans="1:3" ht="15">
      <c r="A16" s="57">
        <v>2004</v>
      </c>
      <c r="B16" s="57" t="s">
        <v>9</v>
      </c>
      <c r="C16" s="94">
        <v>0.03277667611727495</v>
      </c>
    </row>
    <row r="17" spans="1:3" ht="15">
      <c r="A17" s="89"/>
      <c r="B17" s="61" t="s">
        <v>0</v>
      </c>
      <c r="C17" s="95">
        <v>0.015553835128569945</v>
      </c>
    </row>
    <row r="18" spans="1:3" ht="15">
      <c r="A18" s="57">
        <v>2005</v>
      </c>
      <c r="B18" s="57" t="s">
        <v>9</v>
      </c>
      <c r="C18" s="94">
        <v>0.02868284914771782</v>
      </c>
    </row>
    <row r="19" spans="1:3" ht="15">
      <c r="A19" s="89"/>
      <c r="B19" s="61" t="s">
        <v>0</v>
      </c>
      <c r="C19" s="95">
        <v>0.013951956577046506</v>
      </c>
    </row>
    <row r="20" spans="1:3" ht="15">
      <c r="A20" s="57">
        <v>2006</v>
      </c>
      <c r="B20" s="57" t="s">
        <v>9</v>
      </c>
      <c r="C20" s="94">
        <v>0</v>
      </c>
    </row>
    <row r="21" spans="1:3" ht="15">
      <c r="A21" s="89"/>
      <c r="B21" s="61" t="s">
        <v>0</v>
      </c>
      <c r="C21" s="95">
        <v>0.010055587623569347</v>
      </c>
    </row>
    <row r="22" spans="1:3" ht="15">
      <c r="A22" s="57">
        <v>2007</v>
      </c>
      <c r="B22" s="57" t="s">
        <v>9</v>
      </c>
      <c r="C22" s="94">
        <v>0.022163375996354567</v>
      </c>
    </row>
    <row r="23" spans="1:3" ht="15">
      <c r="A23" s="89"/>
      <c r="B23" s="61" t="s">
        <v>0</v>
      </c>
      <c r="C23" s="95">
        <v>0.009105514335903881</v>
      </c>
    </row>
    <row r="24" spans="1:3" ht="15">
      <c r="A24" s="57">
        <v>2008</v>
      </c>
      <c r="B24" s="57" t="s">
        <v>9</v>
      </c>
      <c r="C24" s="94">
        <v>0</v>
      </c>
    </row>
    <row r="25" spans="1:3" ht="15">
      <c r="A25" s="89"/>
      <c r="B25" s="61" t="s">
        <v>0</v>
      </c>
      <c r="C25" s="95">
        <v>0.008102998401116356</v>
      </c>
    </row>
    <row r="26" spans="1:3" ht="15">
      <c r="A26" s="57">
        <v>2009</v>
      </c>
      <c r="B26" s="57" t="s">
        <v>9</v>
      </c>
      <c r="C26" s="94">
        <v>0</v>
      </c>
    </row>
    <row r="27" spans="1:3" ht="15">
      <c r="A27" s="89"/>
      <c r="B27" s="61" t="s">
        <v>0</v>
      </c>
      <c r="C27" s="95">
        <v>0.01374124474873179</v>
      </c>
    </row>
    <row r="28" spans="1:3" ht="15">
      <c r="A28" s="57">
        <v>2010</v>
      </c>
      <c r="B28" s="57" t="s">
        <v>9</v>
      </c>
      <c r="C28" s="94">
        <v>0.022537181842603927</v>
      </c>
    </row>
    <row r="29" spans="1:3" ht="15">
      <c r="A29" s="89"/>
      <c r="B29" s="61" t="s">
        <v>0</v>
      </c>
      <c r="C29" s="95">
        <v>0.013860827643324978</v>
      </c>
    </row>
    <row r="30" spans="1:3" ht="15">
      <c r="A30" s="57">
        <v>2011</v>
      </c>
      <c r="B30" s="57" t="s">
        <v>9</v>
      </c>
      <c r="C30" s="94">
        <v>0.021465948244310827</v>
      </c>
    </row>
    <row r="31" spans="1:3" ht="15">
      <c r="A31" s="89"/>
      <c r="B31" s="61" t="s">
        <v>0</v>
      </c>
      <c r="C31" s="95">
        <v>0.07124475497161616</v>
      </c>
    </row>
    <row r="32" spans="1:3" ht="15">
      <c r="A32" s="57">
        <v>2012</v>
      </c>
      <c r="B32" s="57" t="s">
        <v>9</v>
      </c>
      <c r="C32" s="94">
        <v>0.016205207186814927</v>
      </c>
    </row>
    <row r="33" spans="1:3" ht="15">
      <c r="A33" s="90"/>
      <c r="B33" s="62" t="s">
        <v>0</v>
      </c>
      <c r="C33" s="96">
        <v>0.0046814470718051825</v>
      </c>
    </row>
    <row r="34" ht="15">
      <c r="C34"/>
    </row>
    <row r="35" ht="15">
      <c r="C35"/>
    </row>
    <row r="36" ht="15">
      <c r="C36"/>
    </row>
    <row r="37" ht="15">
      <c r="C37"/>
    </row>
    <row r="38" ht="15">
      <c r="C38"/>
    </row>
    <row r="39" ht="15">
      <c r="C39"/>
    </row>
    <row r="40" ht="15">
      <c r="C40"/>
    </row>
    <row r="41" ht="15">
      <c r="C41"/>
    </row>
    <row r="42" ht="15">
      <c r="C42"/>
    </row>
    <row r="43" ht="15">
      <c r="C43"/>
    </row>
    <row r="44" ht="15">
      <c r="C44"/>
    </row>
    <row r="45" ht="15">
      <c r="C45"/>
    </row>
    <row r="46" ht="15">
      <c r="C46"/>
    </row>
    <row r="47" ht="15">
      <c r="C47"/>
    </row>
  </sheetData>
  <sheetProtection password="9108" sheet="1" objects="1" scenarios="1" pivotTables="0"/>
  <mergeCells count="1">
    <mergeCell ref="A2:C2"/>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2:C33"/>
  <sheetViews>
    <sheetView showGridLines="0" view="pageLayout" workbookViewId="0" topLeftCell="A1">
      <selection activeCell="C19" sqref="C19"/>
    </sheetView>
  </sheetViews>
  <sheetFormatPr defaultColWidth="9.140625" defaultRowHeight="15"/>
  <cols>
    <col min="1" max="1" width="16.00390625" style="0" bestFit="1" customWidth="1"/>
    <col min="2" max="2" width="34.421875" style="0" customWidth="1"/>
    <col min="3" max="3" width="38.8515625" style="11" customWidth="1"/>
  </cols>
  <sheetData>
    <row r="1" ht="15.75" thickBot="1"/>
    <row r="2" spans="1:3" ht="15">
      <c r="A2" s="104" t="str">
        <f>CONCATENATE("Table 4. ",B4," Events per Patient by Year and Age Group in the Outpatient Setting")</f>
        <v>Table 4. EVEROLIMUS ORAL 0.25 MG Events per Patient by Year and Age Group in the Outpatient Setting</v>
      </c>
      <c r="B2" s="105"/>
      <c r="C2" s="106"/>
    </row>
    <row r="3" spans="1:3" ht="15">
      <c r="A3" s="4"/>
      <c r="B3" s="5"/>
      <c r="C3" s="13"/>
    </row>
    <row r="4" spans="1:3" ht="45">
      <c r="A4" s="81" t="s">
        <v>10</v>
      </c>
      <c r="B4" s="82" t="s">
        <v>6</v>
      </c>
      <c r="C4" s="17" t="s">
        <v>14</v>
      </c>
    </row>
    <row r="5" spans="1:3" ht="15">
      <c r="A5" s="7"/>
      <c r="B5" s="5"/>
      <c r="C5" s="18"/>
    </row>
    <row r="6" spans="1:3" ht="30">
      <c r="A6" s="74" t="s">
        <v>62</v>
      </c>
      <c r="B6" s="91"/>
      <c r="C6" s="100"/>
    </row>
    <row r="7" spans="1:3" ht="15">
      <c r="A7" s="74" t="s">
        <v>17</v>
      </c>
      <c r="B7" s="88" t="s">
        <v>56</v>
      </c>
      <c r="C7" s="101" t="s">
        <v>61</v>
      </c>
    </row>
    <row r="8" spans="1:3" ht="15">
      <c r="A8" s="83">
        <v>2000</v>
      </c>
      <c r="B8" s="83" t="s">
        <v>9</v>
      </c>
      <c r="C8" s="100" t="s">
        <v>16</v>
      </c>
    </row>
    <row r="9" spans="1:3" ht="15">
      <c r="A9" s="98"/>
      <c r="B9" s="84" t="s">
        <v>0</v>
      </c>
      <c r="C9" s="102" t="s">
        <v>16</v>
      </c>
    </row>
    <row r="10" spans="1:3" ht="15">
      <c r="A10" s="83">
        <v>2001</v>
      </c>
      <c r="B10" s="83" t="s">
        <v>9</v>
      </c>
      <c r="C10" s="100" t="s">
        <v>16</v>
      </c>
    </row>
    <row r="11" spans="1:3" ht="15">
      <c r="A11" s="98"/>
      <c r="B11" s="84" t="s">
        <v>0</v>
      </c>
      <c r="C11" s="102" t="s">
        <v>16</v>
      </c>
    </row>
    <row r="12" spans="1:3" ht="15">
      <c r="A12" s="83">
        <v>2002</v>
      </c>
      <c r="B12" s="83" t="s">
        <v>9</v>
      </c>
      <c r="C12" s="100" t="s">
        <v>16</v>
      </c>
    </row>
    <row r="13" spans="1:3" ht="15">
      <c r="A13" s="98"/>
      <c r="B13" s="84" t="s">
        <v>0</v>
      </c>
      <c r="C13" s="102" t="s">
        <v>16</v>
      </c>
    </row>
    <row r="14" spans="1:3" ht="15">
      <c r="A14" s="83">
        <v>2003</v>
      </c>
      <c r="B14" s="83" t="s">
        <v>9</v>
      </c>
      <c r="C14" s="100" t="s">
        <v>16</v>
      </c>
    </row>
    <row r="15" spans="1:3" ht="15">
      <c r="A15" s="98"/>
      <c r="B15" s="84" t="s">
        <v>0</v>
      </c>
      <c r="C15" s="102" t="s">
        <v>16</v>
      </c>
    </row>
    <row r="16" spans="1:3" ht="15">
      <c r="A16" s="83">
        <v>2004</v>
      </c>
      <c r="B16" s="83" t="s">
        <v>9</v>
      </c>
      <c r="C16" s="100" t="s">
        <v>16</v>
      </c>
    </row>
    <row r="17" spans="1:3" ht="15">
      <c r="A17" s="98"/>
      <c r="B17" s="84" t="s">
        <v>0</v>
      </c>
      <c r="C17" s="102" t="s">
        <v>16</v>
      </c>
    </row>
    <row r="18" spans="1:3" ht="15">
      <c r="A18" s="83">
        <v>2005</v>
      </c>
      <c r="B18" s="83" t="s">
        <v>9</v>
      </c>
      <c r="C18" s="100" t="s">
        <v>16</v>
      </c>
    </row>
    <row r="19" spans="1:3" ht="15">
      <c r="A19" s="98"/>
      <c r="B19" s="84" t="s">
        <v>0</v>
      </c>
      <c r="C19" s="102" t="s">
        <v>16</v>
      </c>
    </row>
    <row r="20" spans="1:3" ht="15">
      <c r="A20" s="83">
        <v>2006</v>
      </c>
      <c r="B20" s="83" t="s">
        <v>9</v>
      </c>
      <c r="C20" s="100" t="s">
        <v>16</v>
      </c>
    </row>
    <row r="21" spans="1:3" ht="15">
      <c r="A21" s="98"/>
      <c r="B21" s="84" t="s">
        <v>0</v>
      </c>
      <c r="C21" s="102" t="s">
        <v>16</v>
      </c>
    </row>
    <row r="22" spans="1:3" ht="15">
      <c r="A22" s="83">
        <v>2007</v>
      </c>
      <c r="B22" s="83" t="s">
        <v>9</v>
      </c>
      <c r="C22" s="100" t="s">
        <v>16</v>
      </c>
    </row>
    <row r="23" spans="1:3" ht="15">
      <c r="A23" s="98"/>
      <c r="B23" s="84" t="s">
        <v>0</v>
      </c>
      <c r="C23" s="102" t="s">
        <v>16</v>
      </c>
    </row>
    <row r="24" spans="1:3" ht="15">
      <c r="A24" s="83">
        <v>2008</v>
      </c>
      <c r="B24" s="83" t="s">
        <v>9</v>
      </c>
      <c r="C24" s="100" t="s">
        <v>16</v>
      </c>
    </row>
    <row r="25" spans="1:3" ht="15">
      <c r="A25" s="98"/>
      <c r="B25" s="84" t="s">
        <v>0</v>
      </c>
      <c r="C25" s="102" t="s">
        <v>16</v>
      </c>
    </row>
    <row r="26" spans="1:3" ht="15">
      <c r="A26" s="83">
        <v>2009</v>
      </c>
      <c r="B26" s="83" t="s">
        <v>9</v>
      </c>
      <c r="C26" s="100" t="s">
        <v>16</v>
      </c>
    </row>
    <row r="27" spans="1:3" ht="15">
      <c r="A27" s="98"/>
      <c r="B27" s="84" t="s">
        <v>0</v>
      </c>
      <c r="C27" s="102" t="s">
        <v>16</v>
      </c>
    </row>
    <row r="28" spans="1:3" ht="15">
      <c r="A28" s="83">
        <v>2010</v>
      </c>
      <c r="B28" s="83" t="s">
        <v>9</v>
      </c>
      <c r="C28" s="100" t="s">
        <v>16</v>
      </c>
    </row>
    <row r="29" spans="1:3" ht="15">
      <c r="A29" s="98"/>
      <c r="B29" s="84" t="s">
        <v>0</v>
      </c>
      <c r="C29" s="102" t="s">
        <v>16</v>
      </c>
    </row>
    <row r="30" spans="1:3" ht="15">
      <c r="A30" s="83">
        <v>2011</v>
      </c>
      <c r="B30" s="83" t="s">
        <v>9</v>
      </c>
      <c r="C30" s="100" t="s">
        <v>16</v>
      </c>
    </row>
    <row r="31" spans="1:3" ht="15">
      <c r="A31" s="98"/>
      <c r="B31" s="84" t="s">
        <v>0</v>
      </c>
      <c r="C31" s="102" t="s">
        <v>16</v>
      </c>
    </row>
    <row r="32" spans="1:3" ht="15">
      <c r="A32" s="83">
        <v>2012</v>
      </c>
      <c r="B32" s="83" t="s">
        <v>9</v>
      </c>
      <c r="C32" s="100">
        <v>1.6666666666666667</v>
      </c>
    </row>
    <row r="33" spans="1:3" ht="15">
      <c r="A33" s="99"/>
      <c r="B33" s="85" t="s">
        <v>0</v>
      </c>
      <c r="C33" s="103">
        <v>3</v>
      </c>
    </row>
  </sheetData>
  <sheetProtection password="9108" sheet="1" objects="1" scenarios="1" pivotTables="0"/>
  <mergeCells count="1">
    <mergeCell ref="A2:C2"/>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7.xml><?xml version="1.0" encoding="utf-8"?>
<worksheet xmlns="http://schemas.openxmlformats.org/spreadsheetml/2006/main" xmlns:r="http://schemas.openxmlformats.org/officeDocument/2006/relationships">
  <dimension ref="A1:B8"/>
  <sheetViews>
    <sheetView showGridLines="0" view="pageLayout" workbookViewId="0" topLeftCell="A1">
      <selection activeCell="B23" sqref="B23"/>
    </sheetView>
  </sheetViews>
  <sheetFormatPr defaultColWidth="9.140625" defaultRowHeight="15"/>
  <cols>
    <col min="1" max="1" width="16.421875" style="0" customWidth="1"/>
    <col min="2" max="2" width="57.7109375" style="0" customWidth="1"/>
  </cols>
  <sheetData>
    <row r="1" spans="1:2" ht="15.75" thickBot="1">
      <c r="A1" s="45"/>
      <c r="B1" s="45"/>
    </row>
    <row r="2" spans="1:2" ht="15">
      <c r="A2" s="110" t="s">
        <v>42</v>
      </c>
      <c r="B2" s="111"/>
    </row>
    <row r="3" spans="1:2" ht="15">
      <c r="A3" s="4"/>
      <c r="B3" s="13"/>
    </row>
    <row r="4" spans="1:2" ht="15">
      <c r="A4" s="39" t="s">
        <v>12</v>
      </c>
      <c r="B4" s="42" t="s">
        <v>13</v>
      </c>
    </row>
    <row r="5" spans="1:2" ht="15">
      <c r="A5" s="40" t="s">
        <v>1</v>
      </c>
      <c r="B5" s="43" t="s">
        <v>2</v>
      </c>
    </row>
    <row r="6" spans="1:2" ht="15">
      <c r="A6" s="40" t="s">
        <v>3</v>
      </c>
      <c r="B6" s="43" t="s">
        <v>4</v>
      </c>
    </row>
    <row r="7" spans="1:2" ht="15">
      <c r="A7" s="40" t="s">
        <v>5</v>
      </c>
      <c r="B7" s="43" t="s">
        <v>6</v>
      </c>
    </row>
    <row r="8" spans="1:2" ht="15">
      <c r="A8" s="41" t="s">
        <v>7</v>
      </c>
      <c r="B8" s="44" t="s">
        <v>8</v>
      </c>
    </row>
  </sheetData>
  <sheetProtection password="9108" sheet="1" objects="1" scenarios="1"/>
  <mergeCells count="1">
    <mergeCell ref="A2:B2"/>
  </mergeCells>
  <printOptions/>
  <pageMargins left="0.7" right="0.7" top="0.8333333333333334" bottom="0.75" header="0.3" footer="0.3"/>
  <pageSetup horizontalDpi="1200" verticalDpi="1200" orientation="portrait" r:id="rId2"/>
  <headerFooter>
    <oddHeader>&amp;C&amp;"-,Bold"&amp;14Summary Table Report&amp;R&amp;G</oddHeader>
    <oddFooter>&amp;LMSY4_STR046</oddFooter>
  </headerFooter>
  <legacyDrawingHF r:id="rId1"/>
</worksheet>
</file>

<file path=xl/worksheets/sheet8.xml><?xml version="1.0" encoding="utf-8"?>
<worksheet xmlns="http://schemas.openxmlformats.org/spreadsheetml/2006/main" xmlns:r="http://schemas.openxmlformats.org/officeDocument/2006/relationships">
  <sheetPr>
    <tabColor theme="0" tint="-0.24997000396251678"/>
  </sheetPr>
  <dimension ref="A2:B17"/>
  <sheetViews>
    <sheetView showGridLines="0" view="pageLayout" workbookViewId="0" topLeftCell="A1">
      <selection activeCell="A6" sqref="A6"/>
    </sheetView>
  </sheetViews>
  <sheetFormatPr defaultColWidth="9.140625" defaultRowHeight="15"/>
  <cols>
    <col min="1" max="1" width="12.00390625" style="0" customWidth="1"/>
    <col min="2" max="2" width="20.140625" style="19" customWidth="1"/>
  </cols>
  <sheetData>
    <row r="1" ht="15.75" thickBot="1"/>
    <row r="2" spans="1:2" ht="15">
      <c r="A2" s="112" t="s">
        <v>38</v>
      </c>
      <c r="B2" s="113"/>
    </row>
    <row r="3" spans="1:2" ht="15">
      <c r="A3" s="20"/>
      <c r="B3" s="21"/>
    </row>
    <row r="4" spans="1:2" ht="15">
      <c r="A4" s="23" t="s">
        <v>17</v>
      </c>
      <c r="B4" s="22" t="s">
        <v>18</v>
      </c>
    </row>
    <row r="5" spans="1:2" ht="15">
      <c r="A5" s="24">
        <v>2000</v>
      </c>
      <c r="B5" s="27">
        <v>8177081</v>
      </c>
    </row>
    <row r="6" spans="1:2" ht="15">
      <c r="A6" s="25">
        <v>2001</v>
      </c>
      <c r="B6" s="27">
        <v>7940377</v>
      </c>
    </row>
    <row r="7" spans="1:2" ht="15">
      <c r="A7" s="25">
        <v>2002</v>
      </c>
      <c r="B7" s="27">
        <v>7868452</v>
      </c>
    </row>
    <row r="8" spans="1:2" ht="15">
      <c r="A8" s="25">
        <v>2003</v>
      </c>
      <c r="B8" s="27">
        <v>7821047</v>
      </c>
    </row>
    <row r="9" spans="1:2" ht="15">
      <c r="A9" s="25">
        <v>2004</v>
      </c>
      <c r="B9" s="27">
        <v>28768080</v>
      </c>
    </row>
    <row r="10" spans="1:2" ht="15">
      <c r="A10" s="25">
        <v>2005</v>
      </c>
      <c r="B10" s="27">
        <v>32156218</v>
      </c>
    </row>
    <row r="11" spans="1:2" ht="15">
      <c r="A11" s="25">
        <v>2006</v>
      </c>
      <c r="B11" s="27">
        <v>33389153</v>
      </c>
    </row>
    <row r="12" spans="1:2" ht="15">
      <c r="A12" s="25">
        <v>2007</v>
      </c>
      <c r="B12" s="27">
        <v>37459016</v>
      </c>
    </row>
    <row r="13" spans="1:2" ht="15">
      <c r="A13" s="25">
        <v>2008</v>
      </c>
      <c r="B13" s="27">
        <v>82806360</v>
      </c>
    </row>
    <row r="14" spans="1:2" ht="15">
      <c r="A14" s="25">
        <v>2009</v>
      </c>
      <c r="B14" s="27">
        <v>81555100</v>
      </c>
    </row>
    <row r="15" spans="1:2" ht="15">
      <c r="A15" s="25">
        <v>2010</v>
      </c>
      <c r="B15" s="27">
        <v>81019988</v>
      </c>
    </row>
    <row r="16" spans="1:2" ht="15">
      <c r="A16" s="25">
        <v>2011</v>
      </c>
      <c r="B16" s="27">
        <v>80901299</v>
      </c>
    </row>
    <row r="17" spans="1:2" ht="15">
      <c r="A17" s="26">
        <v>2012</v>
      </c>
      <c r="B17" s="28">
        <v>48892689</v>
      </c>
    </row>
  </sheetData>
  <sheetProtection password="9108" sheet="1" objects="1" scenarios="1"/>
  <mergeCells count="1">
    <mergeCell ref="A2:B2"/>
  </mergeCells>
  <printOptions/>
  <pageMargins left="0.8645833333333334" right="1.0416666666666667" top="0.8541666666666666" bottom="0.75" header="0.3" footer="0.3"/>
  <pageSetup horizontalDpi="1200" verticalDpi="1200" orientation="portrait" r:id="rId2"/>
  <headerFooter>
    <oddHeader>&amp;C&amp;"-,Bold"&amp;14Summary Table Report&amp;R&amp;G</oddHeader>
    <oddFooter>&amp;LMSY4_STR046</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Freitas, Katherine</cp:lastModifiedBy>
  <dcterms:created xsi:type="dcterms:W3CDTF">2013-05-14T20:41:35Z</dcterms:created>
  <dcterms:modified xsi:type="dcterms:W3CDTF">2018-01-25T15:47:13Z</dcterms:modified>
  <cp:category/>
  <cp:version/>
  <cp:contentType/>
  <cp:contentStatus/>
</cp:coreProperties>
</file>