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hidePivotFieldList="1" defaultThemeVersion="124226"/>
  <mc:AlternateContent xmlns:mc="http://schemas.openxmlformats.org/markup-compatibility/2006">
    <mc:Choice Requires="x15">
      <x15ac:absPath xmlns:x15ac="http://schemas.microsoft.com/office/spreadsheetml/2010/11/ac" url="C:\ARIA and QF\MP Reports\Final Copies for Website Posting\Bortezomib Summary Tables\"/>
    </mc:Choice>
  </mc:AlternateContent>
  <xr:revisionPtr revIDLastSave="0" documentId="13_ncr:1_{96C9A24C-5ACA-4E08-B99B-DC74AF441C79}" xr6:coauthVersionLast="47" xr6:coauthVersionMax="47" xr10:uidLastSave="{00000000-0000-0000-0000-000000000000}"/>
  <bookViews>
    <workbookView xWindow="-28920" yWindow="-120" windowWidth="29040" windowHeight="15720" activeTab="1" xr2:uid="{00000000-000D-0000-FFFF-FFFF00000000}"/>
  </bookViews>
  <sheets>
    <sheet name="Disclaimer" sheetId="81" r:id="rId1"/>
    <sheet name="Overview" sheetId="40" r:id="rId2"/>
    <sheet name="Table 1" sheetId="4" r:id="rId3"/>
    <sheet name="Table 2" sheetId="74" r:id="rId4"/>
    <sheet name="Table 3" sheetId="75" r:id="rId5"/>
    <sheet name="Table 4" sheetId="6" r:id="rId6"/>
    <sheet name="Table 5" sheetId="43" r:id="rId7"/>
    <sheet name="Table 6" sheetId="44" r:id="rId8"/>
  </sheets>
  <calcPr calcId="191029"/>
  <pivotCaches>
    <pivotCache cacheId="0" r:id="rId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44" l="1"/>
  <c r="A1" i="43"/>
  <c r="A1" i="6"/>
  <c r="A1" i="75"/>
  <c r="A1" i="74"/>
  <c r="A1" i="4"/>
</calcChain>
</file>

<file path=xl/sharedStrings.xml><?xml version="1.0" encoding="utf-8"?>
<sst xmlns="http://schemas.openxmlformats.org/spreadsheetml/2006/main" count="762" uniqueCount="71">
  <si>
    <t>Sex</t>
  </si>
  <si>
    <t>Year</t>
  </si>
  <si>
    <t>Generic Name</t>
  </si>
  <si>
    <t>Data</t>
  </si>
  <si>
    <t>Overview</t>
  </si>
  <si>
    <t>Query Description</t>
  </si>
  <si>
    <t>Notes:</t>
  </si>
  <si>
    <t>Counts of new users cannot be aggregated across drug products or time. Doing so could result in double-counting of users. For example, a new user of drug product X in 2007 may also be a new user of drug product Y in 2007. Adding counts across those drug products would double-count that person. Similarly, a new user of a drug in 2007 may also be a new user in 2008 (provided that new use meets the incident criteria defined by the washout period). Adding counts in those time periods would double-count that person.</t>
  </si>
  <si>
    <t>F</t>
  </si>
  <si>
    <t>0-21</t>
  </si>
  <si>
    <t>22-44</t>
  </si>
  <si>
    <t>45-64</t>
  </si>
  <si>
    <t>65+</t>
  </si>
  <si>
    <t>M</t>
  </si>
  <si>
    <t>---</t>
  </si>
  <si>
    <t>Internal SOC Tracking Number:</t>
  </si>
  <si>
    <t xml:space="preserve">Selecting generic name here will update table below. </t>
  </si>
  <si>
    <t>Selecting generic name here will update table below.</t>
  </si>
  <si>
    <t>BORTEZOMIB</t>
  </si>
  <si>
    <t>cder_str_wp043_nsdp_v01</t>
  </si>
  <si>
    <t>Disclaimer</t>
  </si>
  <si>
    <t>For Patients and Consumers</t>
  </si>
  <si>
    <t>·         The information contained on this website is provided as part of FDA's commitment to place knowledge acquired from Sentinel in the public domain as soon as possible. </t>
  </si>
  <si>
    <t>·         Much of the content on this site is technical and intended for use by scientists in various areas of expertise. </t>
  </si>
  <si>
    <t>·         The fact that FDA requests and receives data on a particular product through Sentinel does not necessarily mean there is a safety issue with the product.</t>
  </si>
  <si>
    <t>·         FDA may access the data available through Sentinel for a variety of reasons beyond assessing potential safety risks for a specific product. Some examples include determining a rate or count of an identified health outcome of interest, examining medical product use, or seeking to better understand the capabilities of Sentinel.</t>
  </si>
  <si>
    <t>·         When evaluating a potential safety issue, FDA scientists consider the data obtained through Sentinel with information from various other data sources, such as adverse event reports, published study results, and clinical trials, to help make the most informed decisions possible.</t>
  </si>
  <si>
    <r>
      <t xml:space="preserve">·         FDA communicates its interpretation of Sentinel activities through existing channels, such as FDA's </t>
    </r>
    <r>
      <rPr>
        <b/>
        <sz val="11"/>
        <rFont val="Calibri"/>
        <family val="2"/>
      </rPr>
      <t>press announcements</t>
    </r>
    <r>
      <rPr>
        <b/>
        <sz val="11"/>
        <color indexed="8"/>
        <rFont val="Calibri"/>
        <family val="2"/>
      </rPr>
      <t xml:space="preserve">, </t>
    </r>
    <r>
      <rPr>
        <b/>
        <sz val="11"/>
        <rFont val="Calibri"/>
        <family val="2"/>
      </rPr>
      <t>MedWatch Alerts</t>
    </r>
    <r>
      <rPr>
        <b/>
        <sz val="11"/>
        <color indexed="8"/>
        <rFont val="Calibri"/>
        <family val="2"/>
      </rPr>
      <t xml:space="preserve">, and </t>
    </r>
    <r>
      <rPr>
        <b/>
        <sz val="11"/>
        <rFont val="Calibri"/>
        <family val="2"/>
      </rPr>
      <t>Drug Safety Communications</t>
    </r>
    <r>
      <rPr>
        <b/>
        <sz val="11"/>
        <color indexed="8"/>
        <rFont val="Calibri"/>
        <family val="2"/>
      </rPr>
      <t>, rather than on this website.</t>
    </r>
  </si>
  <si>
    <t>·         Information from this site should not affect your use of a medical product in any way.  Patients who have questions about the use of a medical product should contact their health care professional.</t>
  </si>
  <si>
    <t>For Industry</t>
  </si>
  <si>
    <t>The information contained on this website is provided as part of FDA's commitment to place knowledge acquired from Sentinel in the public domain as soon as possible. To most effectively interpret results from observational studies, it is important to consider not only the studies that supported a hypothesis, but also the studies that did not. The website serves as a public data repository that archives all the activities on Sentinel and provides important context to those seeking to understand the significance of any specific activity. This information is being provided to the public in the interest of transparency and for purposes of demonstrating the extent of use and the various ways FDA is utilizing the Sentinel System. While the data posted here may contribute to important overall conclusions, FDA relies on other mechanisms for communicating such conclusions to the public.</t>
  </si>
  <si>
    <t>When reviewing this information please be aware that there are times when FDA may access the data available through Sentinel for a variety of reasons beyond seeking direct access to information that can help assess potential safety risks for a specific product. Some examples include determining a rate or count of an identified health outcome of interest, examining medical product use, exploring the feasibility of future, more detailed analyses within Sentinel, and seeking to better understand the capabilities of Sentinel.</t>
  </si>
  <si>
    <t xml:space="preserve">Data obtained through Sentinel are intended to complement other types of data and information compiled by FDA scientists, such as adverse event reports, published study results, and clinical trials, which can be combined with Sentinel data and used by FDA to inform regulatory decisions regarding medical product safety. However, data obtained from the Sentinel System are not necessarily used by FDA to take regulatory actions or to make safety decisions. Any public health actions taken by FDA regarding products involved in Sentinel queries and protocols are communicated through existing channels. </t>
  </si>
  <si>
    <t xml:space="preserve">
FDA also wants to emphasize the fact that the Agency may access data and report findings from the Sentinel System for a number of reasons. Such activity does not necessarily lead to an Agency recommendation regarding the use of the drug. Patients who have questions about the use of an identified medical product should contact their health care professional.</t>
  </si>
  <si>
    <t>Table 1</t>
  </si>
  <si>
    <t>Table 2</t>
  </si>
  <si>
    <t>Table 3</t>
  </si>
  <si>
    <t>Table 4</t>
  </si>
  <si>
    <t>Table 5</t>
  </si>
  <si>
    <t>Table 6</t>
  </si>
  <si>
    <t xml:space="preserve">A second important consideration is that the SDD population is continually changing throughout the Sentinel project. Therefore, a query conducted in July 2011 will investigate a different SDD population than a query conducted in July 2012.
                                                                                                                                                                                                              Please refer to the Sentinel Distributed Query Tool Summary Table documentation and Investigator manual on the Sentinel website (https://www.sentinelinitiative.org/sentinel/routine-querying-tools/summary-table-queries) for more details.         </t>
  </si>
  <si>
    <t>Age Group (Years)</t>
  </si>
  <si>
    <t xml:space="preserve">Number of Incident Users by Year, Sex, Age Group, and Washout Period                     </t>
  </si>
  <si>
    <t>Number of Incident Drug Dispensings by Year, Sex, Age Group, and Washout Period</t>
  </si>
  <si>
    <t>Number of Incident Drug Days Supplied by Year, Sex, Age Group, and Washout Period</t>
  </si>
  <si>
    <t>Days Supplied per Incident Drug User by Year, Sex, Age Group, and Washout Period</t>
  </si>
  <si>
    <t>Dispensings per Incident Drug User by Year, Sex, Age Group, and Washout Period</t>
  </si>
  <si>
    <t>Days Supplied per Incident Drug Dispensing by Year, Sex, Age Group, and Washout Period</t>
  </si>
  <si>
    <t xml:space="preserve">Query request related to incident dispensings with generic name bortezomib. </t>
  </si>
  <si>
    <t>Number of Users (90-Day Washout Period)</t>
  </si>
  <si>
    <t>Number of Users (180-Day Washout Period)</t>
  </si>
  <si>
    <t>Number of Users (270-Day Washout Period)</t>
  </si>
  <si>
    <t>Number of Dispensings (90-Day Washout Period)</t>
  </si>
  <si>
    <t>Number of Dispensings (180-Day Washout Period)</t>
  </si>
  <si>
    <t>Number of Dispensings (270-Day Washout Period)</t>
  </si>
  <si>
    <t>Number of Days Supplied (90-Day Washout Period)</t>
  </si>
  <si>
    <t>Number of Days Supplied (180-Day Washout Period)</t>
  </si>
  <si>
    <t>Number of Days Supplied (270-Day Washout Period)</t>
  </si>
  <si>
    <t>Number of Days Supplied per User (90-Day Washout)</t>
  </si>
  <si>
    <t>Number of Days Supplied per User (180-day Washout)</t>
  </si>
  <si>
    <t>Number of Days Supplied per User (270-Day Washout)</t>
  </si>
  <si>
    <t>Number of Dispensings per User (90-Day Washout)</t>
  </si>
  <si>
    <t>Number of Dispensings per User (180-Day Washout)</t>
  </si>
  <si>
    <t>Number of Dispensings per User (270-Day Washout)</t>
  </si>
  <si>
    <t>Number of Days Supplied per Dispensing (90-Day Washout)</t>
  </si>
  <si>
    <t>Number of Days Supplied per Dispensing (180-Day Washout)</t>
  </si>
  <si>
    <t>Number of Days Supplied per Dispensing (270-Day Washout)</t>
  </si>
  <si>
    <t xml:space="preserve">This report examines incident use of several drug products using a 90-day washout period, a 180-day washout period, and a 270-day washout period. For a 90-day washout period, a user was considered new if he or she was not exposed to the drug product of interest in the prior 90 days. A full 90 days of enrollment with both drug and medical coverage is also required to be considered new. </t>
  </si>
  <si>
    <t>This report describes counts and incidence of one drug product treating multiple myeloma, bortezomib, in the Sentinel Distributed Database (SDD). These results were generated using the Sentinel Distributed Query Tool. The queries were run against the Dispensing Summary Table and distributed on May 26, 2016 to 15 Data Partners; this report includes results from 15 Data Partners. The years of the query include 2008-2015, including data from January 1, 2008 to December 31, 2015. 
Please review the notes below to guide interpretation of the results.</t>
  </si>
  <si>
    <t xml:space="preserve">When interpreting changes in raw counts of patients over time, it is important to understand the way in which the SDD population is constructed. For example, one large data partner has data beginning in 2004, while a second large data partner has data beginning in mid-2007. Increases in the raw numbers of diagnosis/procedure patients or drug product users in these years are likely due to the introduction of these Data Partners. Thus, year-to-year changes should not be interpreted as trends in diagnoses, procedures, or drug products.
                                                                                                                                                                                            </t>
  </si>
  <si>
    <t>Data represented by dashes (---) is due to their inability to be calculated.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</si>
</sst>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u/>
      <sz val="11"/>
      <name val="Calibri"/>
      <family val="2"/>
    </font>
    <font>
      <u/>
      <sz val="11"/>
      <color theme="10"/>
      <name val="Calibri"/>
      <family val="2"/>
    </font>
    <font>
      <b/>
      <sz val="11"/>
      <color theme="1"/>
      <name val="Calibri"/>
      <family val="2"/>
      <scheme val="minor"/>
    </font>
    <font>
      <b/>
      <u/>
      <sz val="11"/>
      <color theme="1"/>
      <name val="Calibri"/>
      <family val="2"/>
      <scheme val="minor"/>
    </font>
    <font>
      <b/>
      <sz val="14"/>
      <color theme="1"/>
      <name val="Calibri"/>
      <family val="2"/>
      <scheme val="minor"/>
    </font>
    <font>
      <sz val="11"/>
      <name val="Calibri"/>
      <family val="2"/>
      <scheme val="minor"/>
    </font>
    <font>
      <b/>
      <sz val="12"/>
      <color theme="1"/>
      <name val="Calibri"/>
      <family val="2"/>
      <scheme val="minor"/>
    </font>
    <font>
      <b/>
      <sz val="11"/>
      <name val="Calibri"/>
      <family val="2"/>
    </font>
    <font>
      <b/>
      <sz val="11"/>
      <color indexed="8"/>
      <name val="Calibri"/>
      <family val="2"/>
    </font>
  </fonts>
  <fills count="2">
    <fill>
      <patternFill patternType="none"/>
    </fill>
    <fill>
      <patternFill patternType="gray125"/>
    </fill>
  </fills>
  <borders count="35">
    <border>
      <left/>
      <right/>
      <top/>
      <bottom/>
      <diagonal/>
    </border>
    <border>
      <left/>
      <right/>
      <top/>
      <bottom style="thin">
        <color indexed="8"/>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right style="thin">
        <color indexed="8"/>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8"/>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8"/>
      </top>
      <bottom style="thin">
        <color indexed="8"/>
      </bottom>
      <diagonal/>
    </border>
    <border>
      <left/>
      <right style="thin">
        <color indexed="64"/>
      </right>
      <top style="thin">
        <color indexed="64"/>
      </top>
      <bottom style="thin">
        <color indexed="8"/>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right style="thin">
        <color indexed="8"/>
      </right>
      <top style="medium">
        <color indexed="8"/>
      </top>
      <bottom style="thin">
        <color indexed="64"/>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right/>
      <top/>
      <bottom style="thin">
        <color rgb="FFABABAB"/>
      </bottom>
      <diagonal/>
    </border>
    <border>
      <left/>
      <right style="thin">
        <color rgb="FFABABAB"/>
      </right>
      <top/>
      <bottom style="thin">
        <color rgb="FFABABAB"/>
      </bottom>
      <diagonal/>
    </border>
    <border>
      <left style="thin">
        <color rgb="FFABABAB"/>
      </left>
      <right style="thin">
        <color rgb="FFABABAB"/>
      </right>
      <top style="thin">
        <color rgb="FFABABAB"/>
      </top>
      <bottom style="thin">
        <color rgb="FFABABAB"/>
      </bottom>
      <diagonal/>
    </border>
    <border>
      <left style="thin">
        <color indexed="64"/>
      </left>
      <right style="thin">
        <color rgb="FFABABAB"/>
      </right>
      <top style="thin">
        <color rgb="FFABABAB"/>
      </top>
      <bottom style="thin">
        <color rgb="FFABABAB"/>
      </bottom>
      <diagonal/>
    </border>
    <border>
      <left style="thin">
        <color indexed="64"/>
      </left>
      <right/>
      <top style="thin">
        <color rgb="FFABABAB"/>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96">
    <xf numFmtId="0" fontId="0" fillId="0" borderId="0" xfId="0"/>
    <xf numFmtId="3" fontId="0" fillId="0" borderId="0" xfId="0" applyNumberFormat="1"/>
    <xf numFmtId="0" fontId="0" fillId="0" borderId="1" xfId="0" applyBorder="1"/>
    <xf numFmtId="3" fontId="0" fillId="0" borderId="1" xfId="0" applyNumberFormat="1" applyBorder="1"/>
    <xf numFmtId="0" fontId="0" fillId="0" borderId="2" xfId="0" applyBorder="1"/>
    <xf numFmtId="0" fontId="0" fillId="0" borderId="3" xfId="0" applyBorder="1"/>
    <xf numFmtId="2" fontId="0" fillId="0" borderId="0" xfId="0" applyNumberFormat="1"/>
    <xf numFmtId="2" fontId="0" fillId="0" borderId="4" xfId="0" applyNumberFormat="1" applyBorder="1"/>
    <xf numFmtId="0" fontId="4" fillId="0" borderId="5" xfId="0" applyFont="1" applyBorder="1" applyAlignment="1">
      <alignment horizontal="left" vertical="top" wrapText="1"/>
    </xf>
    <xf numFmtId="0" fontId="0" fillId="0" borderId="5" xfId="0" applyBorder="1" applyAlignment="1">
      <alignment horizontal="left" vertical="top" wrapText="1"/>
    </xf>
    <xf numFmtId="0" fontId="1" fillId="0" borderId="6" xfId="1" applyFont="1" applyFill="1" applyBorder="1" applyAlignment="1" applyProtection="1">
      <alignment horizontal="left" vertical="top" wrapText="1"/>
    </xf>
    <xf numFmtId="0" fontId="0" fillId="0" borderId="6" xfId="0" applyBorder="1" applyAlignment="1">
      <alignment horizontal="left" vertical="top" wrapText="1"/>
    </xf>
    <xf numFmtId="0" fontId="1" fillId="0" borderId="7" xfId="1" applyFont="1" applyFill="1" applyBorder="1" applyAlignment="1" applyProtection="1">
      <alignment horizontal="left" vertical="top" wrapText="1"/>
    </xf>
    <xf numFmtId="0" fontId="0" fillId="0" borderId="7" xfId="0" applyBorder="1" applyAlignment="1">
      <alignment horizontal="left" vertical="top" wrapText="1"/>
    </xf>
    <xf numFmtId="0" fontId="0" fillId="0" borderId="0" xfId="0" applyAlignment="1">
      <alignment wrapText="1"/>
    </xf>
    <xf numFmtId="3" fontId="0" fillId="0" borderId="8" xfId="0" applyNumberFormat="1" applyBorder="1"/>
    <xf numFmtId="0" fontId="0" fillId="0" borderId="0" xfId="0" applyAlignment="1">
      <alignment vertical="top" wrapText="1"/>
    </xf>
    <xf numFmtId="0" fontId="0" fillId="0" borderId="5" xfId="0" applyBorder="1" applyAlignment="1">
      <alignment wrapText="1"/>
    </xf>
    <xf numFmtId="0" fontId="4" fillId="0" borderId="5" xfId="0" applyFont="1" applyBorder="1" applyAlignment="1">
      <alignment wrapText="1"/>
    </xf>
    <xf numFmtId="0" fontId="0" fillId="0" borderId="9" xfId="0" applyBorder="1"/>
    <xf numFmtId="3" fontId="0" fillId="0" borderId="9" xfId="0" applyNumberFormat="1" applyBorder="1"/>
    <xf numFmtId="3" fontId="0" fillId="0" borderId="10" xfId="0" applyNumberFormat="1" applyBorder="1"/>
    <xf numFmtId="0" fontId="0" fillId="0" borderId="11" xfId="0" applyBorder="1"/>
    <xf numFmtId="0" fontId="0" fillId="0" borderId="12" xfId="0" applyBorder="1"/>
    <xf numFmtId="0" fontId="0" fillId="0" borderId="13" xfId="0" applyBorder="1"/>
    <xf numFmtId="2" fontId="0" fillId="0" borderId="14" xfId="0" applyNumberFormat="1" applyBorder="1"/>
    <xf numFmtId="0" fontId="1" fillId="0" borderId="15" xfId="1" applyFont="1" applyFill="1" applyBorder="1" applyAlignment="1" applyProtection="1">
      <alignment horizontal="left" vertical="top" wrapText="1"/>
    </xf>
    <xf numFmtId="0" fontId="0" fillId="0" borderId="15" xfId="0" applyBorder="1"/>
    <xf numFmtId="0" fontId="0" fillId="0" borderId="15" xfId="0" applyBorder="1" applyAlignment="1">
      <alignment horizontal="left" vertical="top" wrapText="1"/>
    </xf>
    <xf numFmtId="0" fontId="5" fillId="0" borderId="5" xfId="0" applyFont="1" applyBorder="1" applyAlignment="1">
      <alignment vertical="top" wrapText="1"/>
    </xf>
    <xf numFmtId="0" fontId="6" fillId="0" borderId="5" xfId="0" applyFont="1" applyBorder="1" applyAlignment="1">
      <alignment vertical="center"/>
    </xf>
    <xf numFmtId="3" fontId="0" fillId="0" borderId="0" xfId="0" applyNumberFormat="1" applyAlignment="1">
      <alignment horizontal="right"/>
    </xf>
    <xf numFmtId="3" fontId="0" fillId="0" borderId="9" xfId="0" applyNumberFormat="1" applyBorder="1" applyAlignment="1">
      <alignment horizontal="right"/>
    </xf>
    <xf numFmtId="3" fontId="0" fillId="0" borderId="1" xfId="0" applyNumberFormat="1" applyBorder="1" applyAlignment="1">
      <alignment horizontal="right"/>
    </xf>
    <xf numFmtId="0" fontId="0" fillId="0" borderId="0" xfId="0" applyAlignment="1">
      <alignment horizontal="right"/>
    </xf>
    <xf numFmtId="2" fontId="0" fillId="0" borderId="0" xfId="0" applyNumberFormat="1" applyAlignment="1">
      <alignment horizontal="right"/>
    </xf>
    <xf numFmtId="0" fontId="0" fillId="0" borderId="20" xfId="0" applyBorder="1"/>
    <xf numFmtId="0" fontId="0" fillId="0" borderId="21" xfId="0" applyBorder="1"/>
    <xf numFmtId="0" fontId="0" fillId="0" borderId="20" xfId="0" pivotButton="1" applyBorder="1"/>
    <xf numFmtId="0" fontId="0" fillId="0" borderId="25" xfId="0" applyBorder="1"/>
    <xf numFmtId="0" fontId="0" fillId="0" borderId="26" xfId="0" applyBorder="1"/>
    <xf numFmtId="0" fontId="0" fillId="0" borderId="28" xfId="0" applyBorder="1"/>
    <xf numFmtId="0" fontId="0" fillId="0" borderId="29" xfId="0" applyBorder="1"/>
    <xf numFmtId="0" fontId="0" fillId="0" borderId="32" xfId="0" applyBorder="1"/>
    <xf numFmtId="0" fontId="0" fillId="0" borderId="33" xfId="0" pivotButton="1" applyBorder="1"/>
    <xf numFmtId="0" fontId="0" fillId="0" borderId="34" xfId="0" applyBorder="1"/>
    <xf numFmtId="0" fontId="0" fillId="0" borderId="20" xfId="0" applyBorder="1" applyAlignment="1">
      <alignment wrapText="1"/>
    </xf>
    <xf numFmtId="0" fontId="0" fillId="0" borderId="23" xfId="0" applyBorder="1" applyAlignment="1">
      <alignment wrapText="1"/>
    </xf>
    <xf numFmtId="0" fontId="0" fillId="0" borderId="24" xfId="0" applyBorder="1" applyAlignment="1">
      <alignment wrapText="1"/>
    </xf>
    <xf numFmtId="3" fontId="0" fillId="0" borderId="20" xfId="0" applyNumberFormat="1" applyBorder="1"/>
    <xf numFmtId="3" fontId="0" fillId="0" borderId="23" xfId="0" applyNumberFormat="1" applyBorder="1"/>
    <xf numFmtId="3" fontId="0" fillId="0" borderId="24" xfId="0" applyNumberFormat="1" applyBorder="1"/>
    <xf numFmtId="3" fontId="0" fillId="0" borderId="26" xfId="0" applyNumberFormat="1" applyBorder="1"/>
    <xf numFmtId="3" fontId="0" fillId="0" borderId="27" xfId="0" applyNumberFormat="1" applyBorder="1"/>
    <xf numFmtId="3" fontId="0" fillId="0" borderId="29" xfId="0" applyNumberFormat="1" applyBorder="1"/>
    <xf numFmtId="3" fontId="0" fillId="0" borderId="30" xfId="0" applyNumberFormat="1" applyBorder="1"/>
    <xf numFmtId="3" fontId="0" fillId="0" borderId="31" xfId="0" applyNumberFormat="1" applyBorder="1"/>
    <xf numFmtId="3" fontId="0" fillId="0" borderId="20" xfId="0" pivotButton="1" applyNumberFormat="1" applyBorder="1"/>
    <xf numFmtId="3" fontId="0" fillId="0" borderId="21" xfId="0" applyNumberFormat="1" applyBorder="1"/>
    <xf numFmtId="3" fontId="0" fillId="0" borderId="22" xfId="0" applyNumberFormat="1" applyBorder="1"/>
    <xf numFmtId="3" fontId="0" fillId="0" borderId="23" xfId="0" applyNumberFormat="1" applyBorder="1" applyAlignment="1">
      <alignment wrapText="1"/>
    </xf>
    <xf numFmtId="3" fontId="0" fillId="0" borderId="24" xfId="0" applyNumberFormat="1" applyBorder="1" applyAlignment="1">
      <alignment wrapText="1"/>
    </xf>
    <xf numFmtId="3" fontId="0" fillId="0" borderId="20" xfId="0" applyNumberFormat="1" applyBorder="1" applyAlignment="1">
      <alignment horizontal="right"/>
    </xf>
    <xf numFmtId="3" fontId="0" fillId="0" borderId="26" xfId="0" applyNumberFormat="1" applyBorder="1" applyAlignment="1">
      <alignment horizontal="right"/>
    </xf>
    <xf numFmtId="3" fontId="0" fillId="0" borderId="29" xfId="0" applyNumberFormat="1" applyBorder="1" applyAlignment="1">
      <alignment horizontal="right"/>
    </xf>
    <xf numFmtId="3" fontId="0" fillId="0" borderId="20" xfId="0" pivotButton="1" applyNumberFormat="1" applyBorder="1" applyAlignment="1">
      <alignment horizontal="right"/>
    </xf>
    <xf numFmtId="3" fontId="0" fillId="0" borderId="20" xfId="0" applyNumberFormat="1" applyBorder="1" applyAlignment="1">
      <alignment horizontal="left" wrapText="1"/>
    </xf>
    <xf numFmtId="3" fontId="0" fillId="0" borderId="23" xfId="0" applyNumberFormat="1" applyBorder="1" applyAlignment="1">
      <alignment horizontal="right"/>
    </xf>
    <xf numFmtId="3" fontId="0" fillId="0" borderId="24" xfId="0" applyNumberFormat="1" applyBorder="1" applyAlignment="1">
      <alignment horizontal="right"/>
    </xf>
    <xf numFmtId="3" fontId="0" fillId="0" borderId="27" xfId="0" applyNumberFormat="1" applyBorder="1" applyAlignment="1">
      <alignment horizontal="right"/>
    </xf>
    <xf numFmtId="3" fontId="0" fillId="0" borderId="30" xfId="0" applyNumberFormat="1" applyBorder="1" applyAlignment="1">
      <alignment horizontal="right"/>
    </xf>
    <xf numFmtId="3" fontId="0" fillId="0" borderId="31" xfId="0" applyNumberFormat="1" applyBorder="1" applyAlignment="1">
      <alignment horizontal="right"/>
    </xf>
    <xf numFmtId="2" fontId="0" fillId="0" borderId="21" xfId="0" applyNumberFormat="1" applyBorder="1"/>
    <xf numFmtId="2" fontId="0" fillId="0" borderId="22" xfId="0" applyNumberFormat="1" applyBorder="1"/>
    <xf numFmtId="2" fontId="0" fillId="0" borderId="20" xfId="0" applyNumberFormat="1" applyBorder="1" applyAlignment="1">
      <alignment horizontal="right"/>
    </xf>
    <xf numFmtId="2" fontId="0" fillId="0" borderId="23" xfId="0" applyNumberFormat="1" applyBorder="1" applyAlignment="1">
      <alignment horizontal="right"/>
    </xf>
    <xf numFmtId="2" fontId="0" fillId="0" borderId="24" xfId="0" applyNumberFormat="1" applyBorder="1" applyAlignment="1">
      <alignment horizontal="right"/>
    </xf>
    <xf numFmtId="2" fontId="0" fillId="0" borderId="26" xfId="0" applyNumberFormat="1" applyBorder="1" applyAlignment="1">
      <alignment horizontal="right"/>
    </xf>
    <xf numFmtId="2" fontId="0" fillId="0" borderId="27" xfId="0" applyNumberFormat="1" applyBorder="1" applyAlignment="1">
      <alignment horizontal="right"/>
    </xf>
    <xf numFmtId="2" fontId="0" fillId="0" borderId="29" xfId="0" applyNumberFormat="1" applyBorder="1" applyAlignment="1">
      <alignment horizontal="right"/>
    </xf>
    <xf numFmtId="2" fontId="0" fillId="0" borderId="30" xfId="0" applyNumberFormat="1" applyBorder="1" applyAlignment="1">
      <alignment horizontal="right"/>
    </xf>
    <xf numFmtId="2" fontId="0" fillId="0" borderId="31" xfId="0" applyNumberFormat="1" applyBorder="1" applyAlignment="1">
      <alignment horizontal="right"/>
    </xf>
    <xf numFmtId="0" fontId="5" fillId="0" borderId="0" xfId="0" applyFont="1" applyAlignment="1">
      <alignment wrapText="1"/>
    </xf>
    <xf numFmtId="0" fontId="7" fillId="0" borderId="0" xfId="0" applyFont="1" applyAlignment="1">
      <alignment wrapText="1"/>
    </xf>
    <xf numFmtId="0" fontId="0" fillId="0" borderId="0" xfId="0" applyAlignment="1">
      <alignment horizontal="left" wrapText="1"/>
    </xf>
    <xf numFmtId="0" fontId="0" fillId="0" borderId="0" xfId="0"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wrapText="1"/>
    </xf>
    <xf numFmtId="0" fontId="7" fillId="0" borderId="0" xfId="0" applyFont="1" applyAlignment="1">
      <alignment vertical="top" wrapText="1"/>
    </xf>
    <xf numFmtId="0" fontId="0" fillId="0" borderId="20" xfId="0" pivotButton="1" applyBorder="1" applyAlignment="1">
      <alignment wrapText="1"/>
    </xf>
    <xf numFmtId="0" fontId="0" fillId="0" borderId="2" xfId="0" applyBorder="1" applyAlignment="1">
      <alignment wrapText="1"/>
    </xf>
    <xf numFmtId="0" fontId="0" fillId="0" borderId="3" xfId="0" applyBorder="1" applyAlignment="1">
      <alignment wrapText="1"/>
    </xf>
    <xf numFmtId="0" fontId="0" fillId="0" borderId="16" xfId="0" applyBorder="1" applyAlignment="1">
      <alignment wrapText="1"/>
    </xf>
    <xf numFmtId="0" fontId="3" fillId="0" borderId="17" xfId="0" applyFont="1" applyBorder="1" applyAlignment="1">
      <alignment wrapText="1"/>
    </xf>
    <xf numFmtId="0" fontId="3" fillId="0" borderId="18" xfId="0" applyFont="1" applyBorder="1" applyAlignment="1">
      <alignment wrapText="1"/>
    </xf>
    <xf numFmtId="0" fontId="3" fillId="0" borderId="19" xfId="0" applyFont="1" applyBorder="1" applyAlignment="1">
      <alignment wrapText="1"/>
    </xf>
  </cellXfs>
  <cellStyles count="2">
    <cellStyle name="Hyperlink" xfId="1" builtinId="8"/>
    <cellStyle name="Normal" xfId="0" builtinId="0"/>
  </cellStyles>
  <dxfs count="51">
    <dxf>
      <alignment wrapText="1"/>
    </dxf>
    <dxf>
      <border>
        <left style="thin">
          <color indexed="64"/>
        </left>
      </border>
    </dxf>
    <dxf>
      <alignment horizontal="right" readingOrder="0"/>
    </dxf>
    <dxf>
      <alignment wrapText="1" readingOrder="0"/>
    </dxf>
    <dxf>
      <alignment wrapText="1" readingOrder="0"/>
    </dxf>
    <dxf>
      <alignment wrapText="1" readingOrder="0"/>
    </dxf>
    <dxf>
      <numFmt numFmtId="2" formatCode="0.00"/>
    </dxf>
    <dxf>
      <numFmt numFmtId="2" formatCode="0.00"/>
    </dxf>
    <dxf>
      <alignment wrapText="1"/>
    </dxf>
    <dxf>
      <border>
        <left style="thin">
          <color indexed="64"/>
        </left>
      </border>
    </dxf>
    <dxf>
      <border>
        <left style="thin">
          <color indexed="64"/>
        </left>
      </border>
    </dxf>
    <dxf>
      <alignment horizontal="right" readingOrder="0"/>
    </dxf>
    <dxf>
      <alignment wrapText="1" readingOrder="0"/>
    </dxf>
    <dxf>
      <alignment wrapText="1" readingOrder="0"/>
    </dxf>
    <dxf>
      <alignment wrapText="1" readingOrder="0"/>
    </dxf>
    <dxf>
      <numFmt numFmtId="2" formatCode="0.00"/>
    </dxf>
    <dxf>
      <numFmt numFmtId="2" formatCode="0.00"/>
    </dxf>
    <dxf>
      <alignment wrapText="1"/>
    </dxf>
    <dxf>
      <border>
        <left style="thin">
          <color indexed="64"/>
        </left>
      </border>
    </dxf>
    <dxf>
      <alignment horizontal="right" readingOrder="0"/>
    </dxf>
    <dxf>
      <alignment wrapText="1" readingOrder="0"/>
    </dxf>
    <dxf>
      <alignment wrapText="1" readingOrder="0"/>
    </dxf>
    <dxf>
      <alignment wrapText="1" readingOrder="0"/>
    </dxf>
    <dxf>
      <numFmt numFmtId="2" formatCode="0.00"/>
    </dxf>
    <dxf>
      <numFmt numFmtId="2" formatCode="0.00"/>
    </dxf>
    <dxf>
      <alignment wrapText="1"/>
    </dxf>
    <dxf>
      <alignment wrapText="1" readingOrder="0"/>
    </dxf>
    <dxf>
      <numFmt numFmtId="3" formatCode="#,##0"/>
    </dxf>
    <dxf>
      <numFmt numFmtId="3" formatCode="#,##0"/>
    </dxf>
    <dxf>
      <numFmt numFmtId="3" formatCode="#,##0"/>
    </dxf>
    <dxf>
      <border>
        <left style="thin">
          <color indexed="64"/>
        </left>
      </border>
    </dxf>
    <dxf>
      <border>
        <left style="thin">
          <color indexed="64"/>
        </left>
      </border>
    </dxf>
    <dxf>
      <alignment wrapText="1"/>
    </dxf>
    <dxf>
      <alignment horizontal="right" readingOrder="0"/>
    </dxf>
    <dxf>
      <alignment wrapText="1" readingOrder="0"/>
    </dxf>
    <dxf>
      <numFmt numFmtId="3" formatCode="#,##0"/>
    </dxf>
    <dxf>
      <numFmt numFmtId="3" formatCode="#,##0"/>
    </dxf>
    <dxf>
      <numFmt numFmtId="3" formatCode="#,##0"/>
    </dxf>
    <dxf>
      <border>
        <left style="thin">
          <color indexed="64"/>
        </left>
      </border>
    </dxf>
    <dxf>
      <border>
        <left style="thin">
          <color indexed="64"/>
        </left>
      </border>
    </dxf>
    <dxf>
      <alignment wrapText="1"/>
    </dxf>
    <dxf>
      <alignment horizontal="left" readingOrder="0"/>
    </dxf>
    <dxf>
      <alignment horizontal="right" readingOrder="0"/>
    </dxf>
    <dxf>
      <alignment horizontal="right" readingOrder="0"/>
    </dxf>
    <dxf>
      <numFmt numFmtId="3" formatCode="#,##0"/>
    </dxf>
    <dxf>
      <numFmt numFmtId="3" formatCode="#,##0"/>
    </dxf>
    <dxf>
      <numFmt numFmtId="3" formatCode="#,##0"/>
    </dxf>
    <dxf>
      <numFmt numFmtId="3" formatCode="#,##0"/>
    </dxf>
    <dxf>
      <alignment wrapText="1" readingOrder="0"/>
    </dxf>
    <dxf>
      <border>
        <left style="thin">
          <color indexed="64"/>
        </left>
      </border>
    </dxf>
    <dxf>
      <border>
        <left style="thin">
          <color indexed="64"/>
        </left>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K:\Sentinel\requests\st\cder_str_wp042-045\report\Posting\Sentinel_Brief_Report_cder_str_wp043_nsdp_v01_JB.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guire, Lauren" refreshedDate="42522.477723379627" createdVersion="5" refreshedVersion="5" minRefreshableVersion="3" recordCount="944" xr:uid="{00000000-000A-0000-FFFF-FFFF00000000}">
  <cacheSource type="worksheet">
    <worksheetSource ref="B1:AF945" sheet="I-Data" r:id="rId2"/>
  </cacheSource>
  <cacheFields count="44">
    <cacheField name="DataMartID" numFmtId="0">
      <sharedItems/>
    </cacheField>
    <cacheField name="Year" numFmtId="0">
      <sharedItems containsSemiMixedTypes="0" containsString="0" containsNumber="1" containsInteger="1" minValue="2008" maxValue="2015" count="8">
        <n v="2008"/>
        <n v="2009"/>
        <n v="2010"/>
        <n v="2011"/>
        <n v="2012"/>
        <n v="2013"/>
        <n v="2014"/>
        <n v="2015"/>
      </sharedItems>
    </cacheField>
    <cacheField name="Sex" numFmtId="0">
      <sharedItems count="2">
        <s v="F"/>
        <s v="M"/>
      </sharedItems>
    </cacheField>
    <cacheField name="Age Group" numFmtId="0">
      <sharedItems count="4">
        <s v="0-21"/>
        <s v="22-44"/>
        <s v="45-64"/>
        <s v="65+"/>
      </sharedItems>
    </cacheField>
    <cacheField name="Generic Name" numFmtId="0">
      <sharedItems count="1">
        <s v="BORTEZOMIB"/>
      </sharedItems>
    </cacheField>
    <cacheField name="Total Enrollment" numFmtId="0">
      <sharedItems containsSemiMixedTypes="0" containsString="0" containsNumber="1" containsInteger="1" minValue="0" maxValue="3461615"/>
    </cacheField>
    <cacheField name="Days Covered" numFmtId="0">
      <sharedItems containsSemiMixedTypes="0" containsString="0" containsNumber="1" containsInteger="1" minValue="0" maxValue="1042620967"/>
    </cacheField>
    <cacheField name="Users (90-Day Washout Period)" numFmtId="0">
      <sharedItems containsSemiMixedTypes="0" containsString="0" containsNumber="1" containsInteger="1" minValue="0" maxValue="25"/>
    </cacheField>
    <cacheField name="Episode Spans (90-Day Washout Period)" numFmtId="0">
      <sharedItems containsSemiMixedTypes="0" containsString="0" containsNumber="1" containsInteger="1" minValue="0" maxValue="2520"/>
    </cacheField>
    <cacheField name="Dispensings (90-Day Washout Period)" numFmtId="0">
      <sharedItems containsSemiMixedTypes="0" containsString="0" containsNumber="1" containsInteger="1" minValue="0" maxValue="322"/>
    </cacheField>
    <cacheField name="Days Supplied (90-Day Washout Period)" numFmtId="0">
      <sharedItems containsSemiMixedTypes="0" containsString="0" containsNumber="1" containsInteger="1" minValue="0" maxValue="2378"/>
    </cacheField>
    <cacheField name="Members90Q1" numFmtId="0">
      <sharedItems containsSemiMixedTypes="0" containsString="0" containsNumber="1" containsInteger="1" minValue="0" maxValue="9"/>
    </cacheField>
    <cacheField name="Members90Q2" numFmtId="0">
      <sharedItems containsSemiMixedTypes="0" containsString="0" containsNumber="1" containsInteger="1" minValue="0" maxValue="13"/>
    </cacheField>
    <cacheField name="Members90Q3" numFmtId="0">
      <sharedItems containsSemiMixedTypes="0" containsString="0" containsNumber="1" containsInteger="1" minValue="0" maxValue="8"/>
    </cacheField>
    <cacheField name="Members90Q4" numFmtId="0">
      <sharedItems containsSemiMixedTypes="0" containsString="0" containsNumber="1" containsInteger="1" minValue="0" maxValue="12"/>
    </cacheField>
    <cacheField name="Users (180-Day Washout Period)" numFmtId="0">
      <sharedItems containsSemiMixedTypes="0" containsString="0" containsNumber="1" containsInteger="1" minValue="0" maxValue="23"/>
    </cacheField>
    <cacheField name="Episode Spans (180-Day Washout Period)" numFmtId="0">
      <sharedItems containsSemiMixedTypes="0" containsString="0" containsNumber="1" containsInteger="1" minValue="0" maxValue="2443"/>
    </cacheField>
    <cacheField name="Dispensings (180-Day Washout Period)" numFmtId="0">
      <sharedItems containsSemiMixedTypes="0" containsString="0" containsNumber="1" containsInteger="1" minValue="0" maxValue="298"/>
    </cacheField>
    <cacheField name="Days Supplied (180-Day Washout Period)" numFmtId="0">
      <sharedItems containsSemiMixedTypes="0" containsString="0" containsNumber="1" containsInteger="1" minValue="0" maxValue="2301"/>
    </cacheField>
    <cacheField name="Members180Q1" numFmtId="0">
      <sharedItems containsSemiMixedTypes="0" containsString="0" containsNumber="1" containsInteger="1" minValue="0" maxValue="9"/>
    </cacheField>
    <cacheField name="Members180Q2" numFmtId="0">
      <sharedItems containsSemiMixedTypes="0" containsString="0" containsNumber="1" containsInteger="1" minValue="0" maxValue="9"/>
    </cacheField>
    <cacheField name="Members180Q3" numFmtId="0">
      <sharedItems containsSemiMixedTypes="0" containsString="0" containsNumber="1" containsInteger="1" minValue="0" maxValue="8"/>
    </cacheField>
    <cacheField name="Members180Q4" numFmtId="0">
      <sharedItems containsSemiMixedTypes="0" containsString="0" containsNumber="1" containsInteger="1" minValue="0" maxValue="10"/>
    </cacheField>
    <cacheField name="Users (270-Day Washout Period)" numFmtId="0">
      <sharedItems containsSemiMixedTypes="0" containsString="0" containsNumber="1" containsInteger="1" minValue="0" maxValue="22"/>
    </cacheField>
    <cacheField name="Episode Spans (270-Day Washout Period)" numFmtId="0">
      <sharedItems containsSemiMixedTypes="0" containsString="0" containsNumber="1" containsInteger="1" minValue="0" maxValue="2371"/>
    </cacheField>
    <cacheField name="Dispensings (270-Day Washout Period)" numFmtId="0">
      <sharedItems containsSemiMixedTypes="0" containsString="0" containsNumber="1" containsInteger="1" minValue="0" maxValue="298"/>
    </cacheField>
    <cacheField name="Days Supplied (270-Day Washout Period)" numFmtId="0">
      <sharedItems containsSemiMixedTypes="0" containsString="0" containsNumber="1" containsInteger="1" minValue="0" maxValue="2021"/>
    </cacheField>
    <cacheField name="Members270Q1" numFmtId="0">
      <sharedItems containsSemiMixedTypes="0" containsString="0" containsNumber="1" containsInteger="1" minValue="0" maxValue="8"/>
    </cacheField>
    <cacheField name="Members270Q2" numFmtId="0">
      <sharedItems containsSemiMixedTypes="0" containsString="0" containsNumber="1" containsInteger="1" minValue="0" maxValue="7"/>
    </cacheField>
    <cacheField name="Members270Q3" numFmtId="0">
      <sharedItems containsSemiMixedTypes="0" containsString="0" containsNumber="1" containsInteger="1" minValue="0" maxValue="7"/>
    </cacheField>
    <cacheField name="Members270Q4" numFmtId="0">
      <sharedItems containsSemiMixedTypes="0" containsString="0" containsNumber="1" containsInteger="1" minValue="0" maxValue="10"/>
    </cacheField>
    <cacheField name="Incident Rate (90-Day Washout)" numFmtId="0" formula="'Users (90-Day Washout Period)'/'Total Enrollment'*100000" databaseField="0"/>
    <cacheField name="Incident Rate (180-Day Washout)" numFmtId="0" formula="'Users (180-Day Washout Period)'/'Total Enrollment'*100000" databaseField="0"/>
    <cacheField name="Incident Rate (270-Day Washout)" numFmtId="0" formula="'Users (270-Day Washout Period)'/'Total Enrollment'*100000" databaseField="0"/>
    <cacheField name="Days Supplied per User (90-Day Washout)" numFmtId="0" formula="'Days Supplied (90-Day Washout Period)'/'Users (90-Day Washout Period)'" databaseField="0"/>
    <cacheField name="90-Day Washout Period" numFmtId="0" formula="'Days Supplied per User (90-Day Washout)'" databaseField="0"/>
    <cacheField name="Days Supplied per User (180-day Washout)" numFmtId="0" formula="'Days Supplied (180-Day Washout Period)'/'Users (180-Day Washout Period)'" databaseField="0"/>
    <cacheField name="Days Supplied per User (270-Day Washout)" numFmtId="0" formula="'Days Supplied (270-Day Washout Period)'/'Users (270-Day Washout Period)'" databaseField="0"/>
    <cacheField name="Dispensings per User (90-Day Washout)" numFmtId="0" formula="'Dispensings (90-Day Washout Period)'/'Users (90-Day Washout Period)'" databaseField="0"/>
    <cacheField name="Dispensings per User (180-Day Washout)" numFmtId="0" formula="'Dispensings (180-Day Washout Period)'/'Users (180-Day Washout Period)'" databaseField="0"/>
    <cacheField name="Dispensings per User (270-Day Washout)" numFmtId="0" formula="'Dispensings (270-Day Washout Period)'/'Users (270-Day Washout Period)'" databaseField="0"/>
    <cacheField name="Days Supplied per Dispensing (90-Day Washout)" numFmtId="0" formula="'Days Supplied (90-Day Washout Period)'/'Dispensings (90-Day Washout Period)'" databaseField="0"/>
    <cacheField name="Days Supplied per Dispensing (180-Day Washout)" numFmtId="0" formula="'Days Supplied (180-Day Washout Period)'/'Dispensings (180-Day Washout Period)'" databaseField="0"/>
    <cacheField name="Days Supplied per Dispensing (270-Day Washout)" numFmtId="0" formula="'Days Supplied (270-Day Washout Period)'/'Dispensings (270-Day Washout Period)'"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44">
  <r>
    <s v="733154aa-e358-4208-a99a-a61200e2d3a4"/>
    <x v="0"/>
    <x v="0"/>
    <x v="0"/>
    <x v="0"/>
    <n v="502417"/>
    <n v="160572634"/>
    <n v="0"/>
    <n v="0"/>
    <n v="0"/>
    <n v="0"/>
    <n v="0"/>
    <n v="0"/>
    <n v="0"/>
    <n v="0"/>
    <n v="0"/>
    <n v="0"/>
    <n v="0"/>
    <n v="0"/>
    <n v="0"/>
    <n v="0"/>
    <n v="0"/>
    <n v="0"/>
    <n v="0"/>
    <n v="0"/>
    <n v="0"/>
    <n v="0"/>
    <n v="0"/>
    <n v="0"/>
    <n v="0"/>
    <n v="0"/>
  </r>
  <r>
    <s v="733154aa-e358-4208-a99a-a61200e2d3a4"/>
    <x v="0"/>
    <x v="0"/>
    <x v="1"/>
    <x v="0"/>
    <n v="565017"/>
    <n v="178786826"/>
    <n v="0"/>
    <n v="0"/>
    <n v="0"/>
    <n v="0"/>
    <n v="0"/>
    <n v="0"/>
    <n v="0"/>
    <n v="0"/>
    <n v="0"/>
    <n v="0"/>
    <n v="0"/>
    <n v="0"/>
    <n v="0"/>
    <n v="0"/>
    <n v="0"/>
    <n v="0"/>
    <n v="0"/>
    <n v="0"/>
    <n v="0"/>
    <n v="0"/>
    <n v="0"/>
    <n v="0"/>
    <n v="0"/>
    <n v="0"/>
  </r>
  <r>
    <s v="733154aa-e358-4208-a99a-a61200e2d3a4"/>
    <x v="0"/>
    <x v="0"/>
    <x v="2"/>
    <x v="0"/>
    <n v="483460"/>
    <n v="165888616"/>
    <n v="0"/>
    <n v="0"/>
    <n v="0"/>
    <n v="0"/>
    <n v="0"/>
    <n v="0"/>
    <n v="0"/>
    <n v="0"/>
    <n v="0"/>
    <n v="0"/>
    <n v="0"/>
    <n v="0"/>
    <n v="0"/>
    <n v="0"/>
    <n v="0"/>
    <n v="0"/>
    <n v="0"/>
    <n v="0"/>
    <n v="0"/>
    <n v="0"/>
    <n v="0"/>
    <n v="0"/>
    <n v="0"/>
    <n v="0"/>
  </r>
  <r>
    <s v="733154aa-e358-4208-a99a-a61200e2d3a4"/>
    <x v="0"/>
    <x v="0"/>
    <x v="3"/>
    <x v="0"/>
    <n v="222822"/>
    <n v="78788025"/>
    <n v="0"/>
    <n v="0"/>
    <n v="0"/>
    <n v="0"/>
    <n v="0"/>
    <n v="0"/>
    <n v="0"/>
    <n v="0"/>
    <n v="0"/>
    <n v="0"/>
    <n v="0"/>
    <n v="0"/>
    <n v="0"/>
    <n v="0"/>
    <n v="0"/>
    <n v="0"/>
    <n v="0"/>
    <n v="0"/>
    <n v="0"/>
    <n v="0"/>
    <n v="0"/>
    <n v="0"/>
    <n v="0"/>
    <n v="0"/>
  </r>
  <r>
    <s v="733154aa-e358-4208-a99a-a61200e2d3a4"/>
    <x v="0"/>
    <x v="1"/>
    <x v="0"/>
    <x v="0"/>
    <n v="521103"/>
    <n v="166231131"/>
    <n v="0"/>
    <n v="0"/>
    <n v="0"/>
    <n v="0"/>
    <n v="0"/>
    <n v="0"/>
    <n v="0"/>
    <n v="0"/>
    <n v="0"/>
    <n v="0"/>
    <n v="0"/>
    <n v="0"/>
    <n v="0"/>
    <n v="0"/>
    <n v="0"/>
    <n v="0"/>
    <n v="0"/>
    <n v="0"/>
    <n v="0"/>
    <n v="0"/>
    <n v="0"/>
    <n v="0"/>
    <n v="0"/>
    <n v="0"/>
  </r>
  <r>
    <s v="733154aa-e358-4208-a99a-a61200e2d3a4"/>
    <x v="0"/>
    <x v="1"/>
    <x v="1"/>
    <x v="0"/>
    <n v="541189"/>
    <n v="167961741"/>
    <n v="0"/>
    <n v="0"/>
    <n v="0"/>
    <n v="0"/>
    <n v="0"/>
    <n v="0"/>
    <n v="0"/>
    <n v="0"/>
    <n v="0"/>
    <n v="0"/>
    <n v="0"/>
    <n v="0"/>
    <n v="0"/>
    <n v="0"/>
    <n v="0"/>
    <n v="0"/>
    <n v="0"/>
    <n v="0"/>
    <n v="0"/>
    <n v="0"/>
    <n v="0"/>
    <n v="0"/>
    <n v="0"/>
    <n v="0"/>
  </r>
  <r>
    <s v="733154aa-e358-4208-a99a-a61200e2d3a4"/>
    <x v="0"/>
    <x v="1"/>
    <x v="2"/>
    <x v="0"/>
    <n v="445290"/>
    <n v="151304764"/>
    <n v="0"/>
    <n v="0"/>
    <n v="0"/>
    <n v="0"/>
    <n v="0"/>
    <n v="0"/>
    <n v="0"/>
    <n v="0"/>
    <n v="0"/>
    <n v="0"/>
    <n v="0"/>
    <n v="0"/>
    <n v="0"/>
    <n v="0"/>
    <n v="0"/>
    <n v="0"/>
    <n v="0"/>
    <n v="0"/>
    <n v="0"/>
    <n v="0"/>
    <n v="0"/>
    <n v="0"/>
    <n v="0"/>
    <n v="0"/>
  </r>
  <r>
    <s v="733154aa-e358-4208-a99a-a61200e2d3a4"/>
    <x v="0"/>
    <x v="1"/>
    <x v="3"/>
    <x v="0"/>
    <n v="174950"/>
    <n v="61634787"/>
    <n v="0"/>
    <n v="0"/>
    <n v="0"/>
    <n v="0"/>
    <n v="0"/>
    <n v="0"/>
    <n v="0"/>
    <n v="0"/>
    <n v="0"/>
    <n v="0"/>
    <n v="0"/>
    <n v="0"/>
    <n v="0"/>
    <n v="0"/>
    <n v="0"/>
    <n v="0"/>
    <n v="0"/>
    <n v="0"/>
    <n v="0"/>
    <n v="0"/>
    <n v="0"/>
    <n v="0"/>
    <n v="0"/>
    <n v="0"/>
  </r>
  <r>
    <s v="733154aa-e358-4208-a99a-a61200e2d3a4"/>
    <x v="1"/>
    <x v="0"/>
    <x v="0"/>
    <x v="0"/>
    <n v="496461"/>
    <n v="159001654"/>
    <n v="0"/>
    <n v="0"/>
    <n v="0"/>
    <n v="0"/>
    <n v="0"/>
    <n v="0"/>
    <n v="0"/>
    <n v="0"/>
    <n v="0"/>
    <n v="0"/>
    <n v="0"/>
    <n v="0"/>
    <n v="0"/>
    <n v="0"/>
    <n v="0"/>
    <n v="0"/>
    <n v="0"/>
    <n v="0"/>
    <n v="0"/>
    <n v="0"/>
    <n v="0"/>
    <n v="0"/>
    <n v="0"/>
    <n v="0"/>
  </r>
  <r>
    <s v="733154aa-e358-4208-a99a-a61200e2d3a4"/>
    <x v="1"/>
    <x v="0"/>
    <x v="1"/>
    <x v="0"/>
    <n v="547650"/>
    <n v="174486975"/>
    <n v="0"/>
    <n v="0"/>
    <n v="0"/>
    <n v="0"/>
    <n v="0"/>
    <n v="0"/>
    <n v="0"/>
    <n v="0"/>
    <n v="0"/>
    <n v="0"/>
    <n v="0"/>
    <n v="0"/>
    <n v="0"/>
    <n v="0"/>
    <n v="0"/>
    <n v="0"/>
    <n v="0"/>
    <n v="0"/>
    <n v="0"/>
    <n v="0"/>
    <n v="0"/>
    <n v="0"/>
    <n v="0"/>
    <n v="0"/>
  </r>
  <r>
    <s v="733154aa-e358-4208-a99a-a61200e2d3a4"/>
    <x v="1"/>
    <x v="0"/>
    <x v="2"/>
    <x v="0"/>
    <n v="486319"/>
    <n v="166447213"/>
    <n v="0"/>
    <n v="0"/>
    <n v="0"/>
    <n v="0"/>
    <n v="0"/>
    <n v="0"/>
    <n v="0"/>
    <n v="0"/>
    <n v="0"/>
    <n v="0"/>
    <n v="0"/>
    <n v="0"/>
    <n v="0"/>
    <n v="0"/>
    <n v="0"/>
    <n v="0"/>
    <n v="0"/>
    <n v="0"/>
    <n v="0"/>
    <n v="0"/>
    <n v="0"/>
    <n v="0"/>
    <n v="0"/>
    <n v="0"/>
  </r>
  <r>
    <s v="733154aa-e358-4208-a99a-a61200e2d3a4"/>
    <x v="1"/>
    <x v="0"/>
    <x v="3"/>
    <x v="0"/>
    <n v="229075"/>
    <n v="80971722"/>
    <n v="0"/>
    <n v="0"/>
    <n v="0"/>
    <n v="0"/>
    <n v="0"/>
    <n v="0"/>
    <n v="0"/>
    <n v="0"/>
    <n v="0"/>
    <n v="0"/>
    <n v="0"/>
    <n v="0"/>
    <n v="0"/>
    <n v="0"/>
    <n v="0"/>
    <n v="0"/>
    <n v="0"/>
    <n v="0"/>
    <n v="0"/>
    <n v="0"/>
    <n v="0"/>
    <n v="0"/>
    <n v="0"/>
    <n v="0"/>
  </r>
  <r>
    <s v="733154aa-e358-4208-a99a-a61200e2d3a4"/>
    <x v="1"/>
    <x v="1"/>
    <x v="0"/>
    <x v="0"/>
    <n v="513206"/>
    <n v="164235402"/>
    <n v="0"/>
    <n v="0"/>
    <n v="0"/>
    <n v="0"/>
    <n v="0"/>
    <n v="0"/>
    <n v="0"/>
    <n v="0"/>
    <n v="0"/>
    <n v="0"/>
    <n v="0"/>
    <n v="0"/>
    <n v="0"/>
    <n v="0"/>
    <n v="0"/>
    <n v="0"/>
    <n v="0"/>
    <n v="0"/>
    <n v="0"/>
    <n v="0"/>
    <n v="0"/>
    <n v="0"/>
    <n v="0"/>
    <n v="0"/>
  </r>
  <r>
    <s v="733154aa-e358-4208-a99a-a61200e2d3a4"/>
    <x v="1"/>
    <x v="1"/>
    <x v="1"/>
    <x v="0"/>
    <n v="511452"/>
    <n v="159785006"/>
    <n v="0"/>
    <n v="0"/>
    <n v="0"/>
    <n v="0"/>
    <n v="0"/>
    <n v="0"/>
    <n v="0"/>
    <n v="0"/>
    <n v="0"/>
    <n v="0"/>
    <n v="0"/>
    <n v="0"/>
    <n v="0"/>
    <n v="0"/>
    <n v="0"/>
    <n v="0"/>
    <n v="0"/>
    <n v="0"/>
    <n v="0"/>
    <n v="0"/>
    <n v="0"/>
    <n v="0"/>
    <n v="0"/>
    <n v="0"/>
  </r>
  <r>
    <s v="733154aa-e358-4208-a99a-a61200e2d3a4"/>
    <x v="1"/>
    <x v="1"/>
    <x v="2"/>
    <x v="0"/>
    <n v="444733"/>
    <n v="150436053"/>
    <n v="0"/>
    <n v="0"/>
    <n v="0"/>
    <n v="0"/>
    <n v="0"/>
    <n v="0"/>
    <n v="0"/>
    <n v="0"/>
    <n v="0"/>
    <n v="0"/>
    <n v="0"/>
    <n v="0"/>
    <n v="0"/>
    <n v="0"/>
    <n v="0"/>
    <n v="0"/>
    <n v="0"/>
    <n v="0"/>
    <n v="0"/>
    <n v="0"/>
    <n v="0"/>
    <n v="0"/>
    <n v="0"/>
    <n v="0"/>
  </r>
  <r>
    <s v="733154aa-e358-4208-a99a-a61200e2d3a4"/>
    <x v="1"/>
    <x v="1"/>
    <x v="3"/>
    <x v="0"/>
    <n v="180240"/>
    <n v="63428259"/>
    <n v="0"/>
    <n v="0"/>
    <n v="0"/>
    <n v="0"/>
    <n v="0"/>
    <n v="0"/>
    <n v="0"/>
    <n v="0"/>
    <n v="0"/>
    <n v="0"/>
    <n v="0"/>
    <n v="0"/>
    <n v="0"/>
    <n v="0"/>
    <n v="0"/>
    <n v="0"/>
    <n v="0"/>
    <n v="0"/>
    <n v="0"/>
    <n v="0"/>
    <n v="0"/>
    <n v="0"/>
    <n v="0"/>
    <n v="0"/>
  </r>
  <r>
    <s v="733154aa-e358-4208-a99a-a61200e2d3a4"/>
    <x v="2"/>
    <x v="0"/>
    <x v="0"/>
    <x v="0"/>
    <n v="498488"/>
    <n v="159613717"/>
    <n v="0"/>
    <n v="0"/>
    <n v="0"/>
    <n v="0"/>
    <n v="0"/>
    <n v="0"/>
    <n v="0"/>
    <n v="0"/>
    <n v="0"/>
    <n v="0"/>
    <n v="0"/>
    <n v="0"/>
    <n v="0"/>
    <n v="0"/>
    <n v="0"/>
    <n v="0"/>
    <n v="0"/>
    <n v="0"/>
    <n v="0"/>
    <n v="0"/>
    <n v="0"/>
    <n v="0"/>
    <n v="0"/>
    <n v="0"/>
  </r>
  <r>
    <s v="733154aa-e358-4208-a99a-a61200e2d3a4"/>
    <x v="2"/>
    <x v="0"/>
    <x v="1"/>
    <x v="0"/>
    <n v="545606"/>
    <n v="173300046"/>
    <n v="0"/>
    <n v="0"/>
    <n v="0"/>
    <n v="0"/>
    <n v="0"/>
    <n v="0"/>
    <n v="0"/>
    <n v="0"/>
    <n v="0"/>
    <n v="0"/>
    <n v="0"/>
    <n v="0"/>
    <n v="0"/>
    <n v="0"/>
    <n v="0"/>
    <n v="0"/>
    <n v="0"/>
    <n v="0"/>
    <n v="0"/>
    <n v="0"/>
    <n v="0"/>
    <n v="0"/>
    <n v="0"/>
    <n v="0"/>
  </r>
  <r>
    <s v="733154aa-e358-4208-a99a-a61200e2d3a4"/>
    <x v="2"/>
    <x v="0"/>
    <x v="2"/>
    <x v="0"/>
    <n v="492313"/>
    <n v="168486216"/>
    <n v="0"/>
    <n v="0"/>
    <n v="0"/>
    <n v="0"/>
    <n v="0"/>
    <n v="0"/>
    <n v="0"/>
    <n v="0"/>
    <n v="0"/>
    <n v="0"/>
    <n v="0"/>
    <n v="0"/>
    <n v="0"/>
    <n v="0"/>
    <n v="0"/>
    <n v="0"/>
    <n v="0"/>
    <n v="0"/>
    <n v="0"/>
    <n v="0"/>
    <n v="0"/>
    <n v="0"/>
    <n v="0"/>
    <n v="0"/>
  </r>
  <r>
    <s v="733154aa-e358-4208-a99a-a61200e2d3a4"/>
    <x v="2"/>
    <x v="0"/>
    <x v="3"/>
    <x v="0"/>
    <n v="237239"/>
    <n v="83860905"/>
    <n v="0"/>
    <n v="0"/>
    <n v="0"/>
    <n v="0"/>
    <n v="0"/>
    <n v="0"/>
    <n v="0"/>
    <n v="0"/>
    <n v="0"/>
    <n v="0"/>
    <n v="0"/>
    <n v="0"/>
    <n v="0"/>
    <n v="0"/>
    <n v="0"/>
    <n v="0"/>
    <n v="0"/>
    <n v="0"/>
    <n v="0"/>
    <n v="0"/>
    <n v="0"/>
    <n v="0"/>
    <n v="0"/>
    <n v="0"/>
  </r>
  <r>
    <s v="733154aa-e358-4208-a99a-a61200e2d3a4"/>
    <x v="2"/>
    <x v="1"/>
    <x v="0"/>
    <x v="0"/>
    <n v="515172"/>
    <n v="164892145"/>
    <n v="0"/>
    <n v="0"/>
    <n v="0"/>
    <n v="0"/>
    <n v="0"/>
    <n v="0"/>
    <n v="0"/>
    <n v="0"/>
    <n v="0"/>
    <n v="0"/>
    <n v="0"/>
    <n v="0"/>
    <n v="0"/>
    <n v="0"/>
    <n v="0"/>
    <n v="0"/>
    <n v="0"/>
    <n v="0"/>
    <n v="0"/>
    <n v="0"/>
    <n v="0"/>
    <n v="0"/>
    <n v="0"/>
    <n v="0"/>
  </r>
  <r>
    <s v="733154aa-e358-4208-a99a-a61200e2d3a4"/>
    <x v="2"/>
    <x v="1"/>
    <x v="1"/>
    <x v="0"/>
    <n v="501340"/>
    <n v="156639063"/>
    <n v="0"/>
    <n v="0"/>
    <n v="0"/>
    <n v="0"/>
    <n v="0"/>
    <n v="0"/>
    <n v="0"/>
    <n v="0"/>
    <n v="0"/>
    <n v="0"/>
    <n v="0"/>
    <n v="0"/>
    <n v="0"/>
    <n v="0"/>
    <n v="0"/>
    <n v="0"/>
    <n v="0"/>
    <n v="0"/>
    <n v="0"/>
    <n v="0"/>
    <n v="0"/>
    <n v="0"/>
    <n v="0"/>
    <n v="0"/>
  </r>
  <r>
    <s v="733154aa-e358-4208-a99a-a61200e2d3a4"/>
    <x v="2"/>
    <x v="1"/>
    <x v="2"/>
    <x v="0"/>
    <n v="448281"/>
    <n v="151917781"/>
    <n v="0"/>
    <n v="0"/>
    <n v="0"/>
    <n v="0"/>
    <n v="0"/>
    <n v="0"/>
    <n v="0"/>
    <n v="0"/>
    <n v="0"/>
    <n v="0"/>
    <n v="0"/>
    <n v="0"/>
    <n v="0"/>
    <n v="0"/>
    <n v="0"/>
    <n v="0"/>
    <n v="0"/>
    <n v="0"/>
    <n v="0"/>
    <n v="0"/>
    <n v="0"/>
    <n v="0"/>
    <n v="0"/>
    <n v="0"/>
  </r>
  <r>
    <s v="733154aa-e358-4208-a99a-a61200e2d3a4"/>
    <x v="2"/>
    <x v="1"/>
    <x v="3"/>
    <x v="0"/>
    <n v="187117"/>
    <n v="65925031"/>
    <n v="0"/>
    <n v="0"/>
    <n v="0"/>
    <n v="0"/>
    <n v="0"/>
    <n v="0"/>
    <n v="0"/>
    <n v="0"/>
    <n v="0"/>
    <n v="0"/>
    <n v="0"/>
    <n v="0"/>
    <n v="0"/>
    <n v="0"/>
    <n v="0"/>
    <n v="0"/>
    <n v="0"/>
    <n v="0"/>
    <n v="0"/>
    <n v="0"/>
    <n v="0"/>
    <n v="0"/>
    <n v="0"/>
    <n v="0"/>
  </r>
  <r>
    <s v="733154aa-e358-4208-a99a-a61200e2d3a4"/>
    <x v="3"/>
    <x v="0"/>
    <x v="0"/>
    <x v="0"/>
    <n v="503892"/>
    <n v="164145986"/>
    <n v="0"/>
    <n v="0"/>
    <n v="0"/>
    <n v="0"/>
    <n v="0"/>
    <n v="0"/>
    <n v="0"/>
    <n v="0"/>
    <n v="0"/>
    <n v="0"/>
    <n v="0"/>
    <n v="0"/>
    <n v="0"/>
    <n v="0"/>
    <n v="0"/>
    <n v="0"/>
    <n v="0"/>
    <n v="0"/>
    <n v="0"/>
    <n v="0"/>
    <n v="0"/>
    <n v="0"/>
    <n v="0"/>
    <n v="0"/>
  </r>
  <r>
    <s v="733154aa-e358-4208-a99a-a61200e2d3a4"/>
    <x v="3"/>
    <x v="0"/>
    <x v="1"/>
    <x v="0"/>
    <n v="559515"/>
    <n v="179275980"/>
    <n v="0"/>
    <n v="0"/>
    <n v="0"/>
    <n v="0"/>
    <n v="0"/>
    <n v="0"/>
    <n v="0"/>
    <n v="0"/>
    <n v="0"/>
    <n v="0"/>
    <n v="0"/>
    <n v="0"/>
    <n v="0"/>
    <n v="0"/>
    <n v="0"/>
    <n v="0"/>
    <n v="0"/>
    <n v="0"/>
    <n v="0"/>
    <n v="0"/>
    <n v="0"/>
    <n v="0"/>
    <n v="0"/>
    <n v="0"/>
  </r>
  <r>
    <s v="733154aa-e358-4208-a99a-a61200e2d3a4"/>
    <x v="3"/>
    <x v="0"/>
    <x v="2"/>
    <x v="0"/>
    <n v="498774"/>
    <n v="171015672"/>
    <n v="0"/>
    <n v="0"/>
    <n v="0"/>
    <n v="0"/>
    <n v="0"/>
    <n v="0"/>
    <n v="0"/>
    <n v="0"/>
    <n v="0"/>
    <n v="0"/>
    <n v="0"/>
    <n v="0"/>
    <n v="0"/>
    <n v="0"/>
    <n v="0"/>
    <n v="0"/>
    <n v="0"/>
    <n v="0"/>
    <n v="0"/>
    <n v="0"/>
    <n v="0"/>
    <n v="0"/>
    <n v="0"/>
    <n v="0"/>
  </r>
  <r>
    <s v="733154aa-e358-4208-a99a-a61200e2d3a4"/>
    <x v="3"/>
    <x v="0"/>
    <x v="3"/>
    <x v="0"/>
    <n v="245066"/>
    <n v="86692420"/>
    <n v="0"/>
    <n v="0"/>
    <n v="0"/>
    <n v="0"/>
    <n v="0"/>
    <n v="0"/>
    <n v="0"/>
    <n v="0"/>
    <n v="0"/>
    <n v="0"/>
    <n v="0"/>
    <n v="0"/>
    <n v="0"/>
    <n v="0"/>
    <n v="0"/>
    <n v="0"/>
    <n v="0"/>
    <n v="0"/>
    <n v="0"/>
    <n v="0"/>
    <n v="0"/>
    <n v="0"/>
    <n v="0"/>
    <n v="0"/>
  </r>
  <r>
    <s v="733154aa-e358-4208-a99a-a61200e2d3a4"/>
    <x v="3"/>
    <x v="1"/>
    <x v="0"/>
    <x v="0"/>
    <n v="522835"/>
    <n v="170236744"/>
    <n v="0"/>
    <n v="0"/>
    <n v="0"/>
    <n v="0"/>
    <n v="0"/>
    <n v="0"/>
    <n v="0"/>
    <n v="0"/>
    <n v="0"/>
    <n v="0"/>
    <n v="0"/>
    <n v="0"/>
    <n v="0"/>
    <n v="0"/>
    <n v="0"/>
    <n v="0"/>
    <n v="0"/>
    <n v="0"/>
    <n v="0"/>
    <n v="0"/>
    <n v="0"/>
    <n v="0"/>
    <n v="0"/>
    <n v="0"/>
  </r>
  <r>
    <s v="733154aa-e358-4208-a99a-a61200e2d3a4"/>
    <x v="3"/>
    <x v="1"/>
    <x v="1"/>
    <x v="0"/>
    <n v="514845"/>
    <n v="162561139"/>
    <n v="0"/>
    <n v="0"/>
    <n v="0"/>
    <n v="0"/>
    <n v="0"/>
    <n v="0"/>
    <n v="0"/>
    <n v="0"/>
    <n v="0"/>
    <n v="0"/>
    <n v="0"/>
    <n v="0"/>
    <n v="0"/>
    <n v="0"/>
    <n v="0"/>
    <n v="0"/>
    <n v="0"/>
    <n v="0"/>
    <n v="0"/>
    <n v="0"/>
    <n v="0"/>
    <n v="0"/>
    <n v="0"/>
    <n v="0"/>
  </r>
  <r>
    <s v="733154aa-e358-4208-a99a-a61200e2d3a4"/>
    <x v="3"/>
    <x v="1"/>
    <x v="2"/>
    <x v="0"/>
    <n v="453789"/>
    <n v="154232869"/>
    <n v="0"/>
    <n v="0"/>
    <n v="0"/>
    <n v="0"/>
    <n v="0"/>
    <n v="0"/>
    <n v="0"/>
    <n v="0"/>
    <n v="0"/>
    <n v="0"/>
    <n v="0"/>
    <n v="0"/>
    <n v="0"/>
    <n v="0"/>
    <n v="0"/>
    <n v="0"/>
    <n v="0"/>
    <n v="0"/>
    <n v="0"/>
    <n v="0"/>
    <n v="0"/>
    <n v="0"/>
    <n v="0"/>
    <n v="0"/>
  </r>
  <r>
    <s v="733154aa-e358-4208-a99a-a61200e2d3a4"/>
    <x v="3"/>
    <x v="1"/>
    <x v="3"/>
    <x v="0"/>
    <n v="193543"/>
    <n v="68224015"/>
    <n v="0"/>
    <n v="0"/>
    <n v="0"/>
    <n v="0"/>
    <n v="0"/>
    <n v="0"/>
    <n v="0"/>
    <n v="0"/>
    <n v="0"/>
    <n v="0"/>
    <n v="0"/>
    <n v="0"/>
    <n v="0"/>
    <n v="0"/>
    <n v="0"/>
    <n v="0"/>
    <n v="0"/>
    <n v="0"/>
    <n v="0"/>
    <n v="0"/>
    <n v="0"/>
    <n v="0"/>
    <n v="0"/>
    <n v="0"/>
  </r>
  <r>
    <s v="733154aa-e358-4208-a99a-a61200e2d3a4"/>
    <x v="4"/>
    <x v="0"/>
    <x v="0"/>
    <x v="0"/>
    <n v="506440"/>
    <n v="165892348"/>
    <n v="0"/>
    <n v="0"/>
    <n v="0"/>
    <n v="0"/>
    <n v="0"/>
    <n v="0"/>
    <n v="0"/>
    <n v="0"/>
    <n v="0"/>
    <n v="0"/>
    <n v="0"/>
    <n v="0"/>
    <n v="0"/>
    <n v="0"/>
    <n v="0"/>
    <n v="0"/>
    <n v="0"/>
    <n v="0"/>
    <n v="0"/>
    <n v="0"/>
    <n v="0"/>
    <n v="0"/>
    <n v="0"/>
    <n v="0"/>
  </r>
  <r>
    <s v="733154aa-e358-4208-a99a-a61200e2d3a4"/>
    <x v="4"/>
    <x v="0"/>
    <x v="1"/>
    <x v="0"/>
    <n v="569578"/>
    <n v="183353003"/>
    <n v="0"/>
    <n v="0"/>
    <n v="0"/>
    <n v="0"/>
    <n v="0"/>
    <n v="0"/>
    <n v="0"/>
    <n v="0"/>
    <n v="0"/>
    <n v="0"/>
    <n v="0"/>
    <n v="0"/>
    <n v="0"/>
    <n v="0"/>
    <n v="0"/>
    <n v="0"/>
    <n v="0"/>
    <n v="0"/>
    <n v="0"/>
    <n v="0"/>
    <n v="0"/>
    <n v="0"/>
    <n v="0"/>
    <n v="0"/>
  </r>
  <r>
    <s v="733154aa-e358-4208-a99a-a61200e2d3a4"/>
    <x v="4"/>
    <x v="0"/>
    <x v="2"/>
    <x v="0"/>
    <n v="499458"/>
    <n v="171946150"/>
    <n v="0"/>
    <n v="0"/>
    <n v="0"/>
    <n v="0"/>
    <n v="0"/>
    <n v="0"/>
    <n v="0"/>
    <n v="0"/>
    <n v="0"/>
    <n v="0"/>
    <n v="0"/>
    <n v="0"/>
    <n v="0"/>
    <n v="0"/>
    <n v="0"/>
    <n v="0"/>
    <n v="0"/>
    <n v="0"/>
    <n v="0"/>
    <n v="0"/>
    <n v="0"/>
    <n v="0"/>
    <n v="0"/>
    <n v="0"/>
  </r>
  <r>
    <s v="733154aa-e358-4208-a99a-a61200e2d3a4"/>
    <x v="4"/>
    <x v="0"/>
    <x v="3"/>
    <x v="0"/>
    <n v="260074"/>
    <n v="91973075"/>
    <n v="0"/>
    <n v="0"/>
    <n v="0"/>
    <n v="0"/>
    <n v="0"/>
    <n v="0"/>
    <n v="0"/>
    <n v="0"/>
    <n v="0"/>
    <n v="0"/>
    <n v="0"/>
    <n v="0"/>
    <n v="0"/>
    <n v="0"/>
    <n v="0"/>
    <n v="0"/>
    <n v="0"/>
    <n v="0"/>
    <n v="0"/>
    <n v="0"/>
    <n v="0"/>
    <n v="0"/>
    <n v="0"/>
    <n v="0"/>
  </r>
  <r>
    <s v="733154aa-e358-4208-a99a-a61200e2d3a4"/>
    <x v="4"/>
    <x v="1"/>
    <x v="0"/>
    <x v="0"/>
    <n v="525099"/>
    <n v="172093411"/>
    <n v="0"/>
    <n v="0"/>
    <n v="0"/>
    <n v="0"/>
    <n v="0"/>
    <n v="0"/>
    <n v="0"/>
    <n v="0"/>
    <n v="0"/>
    <n v="0"/>
    <n v="0"/>
    <n v="0"/>
    <n v="0"/>
    <n v="0"/>
    <n v="0"/>
    <n v="0"/>
    <n v="0"/>
    <n v="0"/>
    <n v="0"/>
    <n v="0"/>
    <n v="0"/>
    <n v="0"/>
    <n v="0"/>
    <n v="0"/>
  </r>
  <r>
    <s v="733154aa-e358-4208-a99a-a61200e2d3a4"/>
    <x v="4"/>
    <x v="1"/>
    <x v="1"/>
    <x v="0"/>
    <n v="526535"/>
    <n v="167109253"/>
    <n v="0"/>
    <n v="0"/>
    <n v="0"/>
    <n v="0"/>
    <n v="0"/>
    <n v="0"/>
    <n v="0"/>
    <n v="0"/>
    <n v="0"/>
    <n v="0"/>
    <n v="0"/>
    <n v="0"/>
    <n v="0"/>
    <n v="0"/>
    <n v="0"/>
    <n v="0"/>
    <n v="0"/>
    <n v="0"/>
    <n v="0"/>
    <n v="0"/>
    <n v="0"/>
    <n v="0"/>
    <n v="0"/>
    <n v="0"/>
  </r>
  <r>
    <s v="733154aa-e358-4208-a99a-a61200e2d3a4"/>
    <x v="4"/>
    <x v="1"/>
    <x v="2"/>
    <x v="0"/>
    <n v="455749"/>
    <n v="155645746"/>
    <n v="0"/>
    <n v="0"/>
    <n v="0"/>
    <n v="0"/>
    <n v="0"/>
    <n v="0"/>
    <n v="0"/>
    <n v="0"/>
    <n v="0"/>
    <n v="0"/>
    <n v="0"/>
    <n v="0"/>
    <n v="0"/>
    <n v="0"/>
    <n v="0"/>
    <n v="0"/>
    <n v="0"/>
    <n v="0"/>
    <n v="0"/>
    <n v="0"/>
    <n v="0"/>
    <n v="0"/>
    <n v="0"/>
    <n v="0"/>
  </r>
  <r>
    <s v="733154aa-e358-4208-a99a-a61200e2d3a4"/>
    <x v="4"/>
    <x v="1"/>
    <x v="3"/>
    <x v="0"/>
    <n v="205680"/>
    <n v="72430820"/>
    <n v="0"/>
    <n v="0"/>
    <n v="0"/>
    <n v="0"/>
    <n v="0"/>
    <n v="0"/>
    <n v="0"/>
    <n v="0"/>
    <n v="0"/>
    <n v="0"/>
    <n v="0"/>
    <n v="0"/>
    <n v="0"/>
    <n v="0"/>
    <n v="0"/>
    <n v="0"/>
    <n v="0"/>
    <n v="0"/>
    <n v="0"/>
    <n v="0"/>
    <n v="0"/>
    <n v="0"/>
    <n v="0"/>
    <n v="0"/>
  </r>
  <r>
    <s v="733154aa-e358-4208-a99a-a61200e2d3a4"/>
    <x v="5"/>
    <x v="0"/>
    <x v="0"/>
    <x v="0"/>
    <n v="501561"/>
    <n v="164167193"/>
    <n v="0"/>
    <n v="0"/>
    <n v="0"/>
    <n v="0"/>
    <n v="0"/>
    <n v="0"/>
    <n v="0"/>
    <n v="0"/>
    <n v="0"/>
    <n v="0"/>
    <n v="0"/>
    <n v="0"/>
    <n v="0"/>
    <n v="0"/>
    <n v="0"/>
    <n v="0"/>
    <n v="0"/>
    <n v="0"/>
    <n v="0"/>
    <n v="0"/>
    <n v="0"/>
    <n v="0"/>
    <n v="0"/>
    <n v="0"/>
  </r>
  <r>
    <s v="733154aa-e358-4208-a99a-a61200e2d3a4"/>
    <x v="5"/>
    <x v="0"/>
    <x v="1"/>
    <x v="0"/>
    <n v="582037"/>
    <n v="185580228"/>
    <n v="0"/>
    <n v="0"/>
    <n v="0"/>
    <n v="0"/>
    <n v="0"/>
    <n v="0"/>
    <n v="0"/>
    <n v="0"/>
    <n v="0"/>
    <n v="0"/>
    <n v="0"/>
    <n v="0"/>
    <n v="0"/>
    <n v="0"/>
    <n v="0"/>
    <n v="0"/>
    <n v="0"/>
    <n v="0"/>
    <n v="0"/>
    <n v="0"/>
    <n v="0"/>
    <n v="0"/>
    <n v="0"/>
    <n v="0"/>
  </r>
  <r>
    <s v="733154aa-e358-4208-a99a-a61200e2d3a4"/>
    <x v="5"/>
    <x v="0"/>
    <x v="2"/>
    <x v="0"/>
    <n v="497863"/>
    <n v="170582831"/>
    <n v="0"/>
    <n v="0"/>
    <n v="0"/>
    <n v="0"/>
    <n v="0"/>
    <n v="0"/>
    <n v="0"/>
    <n v="0"/>
    <n v="0"/>
    <n v="0"/>
    <n v="0"/>
    <n v="0"/>
    <n v="0"/>
    <n v="0"/>
    <n v="0"/>
    <n v="0"/>
    <n v="0"/>
    <n v="0"/>
    <n v="0"/>
    <n v="0"/>
    <n v="0"/>
    <n v="0"/>
    <n v="0"/>
    <n v="0"/>
  </r>
  <r>
    <s v="733154aa-e358-4208-a99a-a61200e2d3a4"/>
    <x v="5"/>
    <x v="0"/>
    <x v="3"/>
    <x v="0"/>
    <n v="275925"/>
    <n v="97161444"/>
    <n v="0"/>
    <n v="0"/>
    <n v="0"/>
    <n v="0"/>
    <n v="0"/>
    <n v="0"/>
    <n v="0"/>
    <n v="0"/>
    <n v="0"/>
    <n v="0"/>
    <n v="0"/>
    <n v="0"/>
    <n v="0"/>
    <n v="0"/>
    <n v="0"/>
    <n v="0"/>
    <n v="0"/>
    <n v="0"/>
    <n v="0"/>
    <n v="0"/>
    <n v="0"/>
    <n v="0"/>
    <n v="0"/>
    <n v="0"/>
  </r>
  <r>
    <s v="733154aa-e358-4208-a99a-a61200e2d3a4"/>
    <x v="5"/>
    <x v="1"/>
    <x v="0"/>
    <x v="0"/>
    <n v="520951"/>
    <n v="170467841"/>
    <n v="0"/>
    <n v="0"/>
    <n v="0"/>
    <n v="0"/>
    <n v="0"/>
    <n v="0"/>
    <n v="0"/>
    <n v="0"/>
    <n v="0"/>
    <n v="0"/>
    <n v="0"/>
    <n v="0"/>
    <n v="0"/>
    <n v="0"/>
    <n v="0"/>
    <n v="0"/>
    <n v="0"/>
    <n v="0"/>
    <n v="0"/>
    <n v="0"/>
    <n v="0"/>
    <n v="0"/>
    <n v="0"/>
    <n v="0"/>
  </r>
  <r>
    <s v="733154aa-e358-4208-a99a-a61200e2d3a4"/>
    <x v="5"/>
    <x v="1"/>
    <x v="1"/>
    <x v="0"/>
    <n v="542010"/>
    <n v="170238337"/>
    <n v="0"/>
    <n v="0"/>
    <n v="0"/>
    <n v="0"/>
    <n v="0"/>
    <n v="0"/>
    <n v="0"/>
    <n v="0"/>
    <n v="0"/>
    <n v="0"/>
    <n v="0"/>
    <n v="0"/>
    <n v="0"/>
    <n v="0"/>
    <n v="0"/>
    <n v="0"/>
    <n v="0"/>
    <n v="0"/>
    <n v="0"/>
    <n v="0"/>
    <n v="0"/>
    <n v="0"/>
    <n v="0"/>
    <n v="0"/>
  </r>
  <r>
    <s v="733154aa-e358-4208-a99a-a61200e2d3a4"/>
    <x v="5"/>
    <x v="1"/>
    <x v="2"/>
    <x v="0"/>
    <n v="456837"/>
    <n v="155454795"/>
    <n v="0"/>
    <n v="0"/>
    <n v="0"/>
    <n v="0"/>
    <n v="0"/>
    <n v="0"/>
    <n v="0"/>
    <n v="0"/>
    <n v="0"/>
    <n v="0"/>
    <n v="0"/>
    <n v="0"/>
    <n v="0"/>
    <n v="0"/>
    <n v="0"/>
    <n v="0"/>
    <n v="0"/>
    <n v="0"/>
    <n v="0"/>
    <n v="0"/>
    <n v="0"/>
    <n v="0"/>
    <n v="0"/>
    <n v="0"/>
  </r>
  <r>
    <s v="733154aa-e358-4208-a99a-a61200e2d3a4"/>
    <x v="5"/>
    <x v="1"/>
    <x v="3"/>
    <x v="0"/>
    <n v="218092"/>
    <n v="76529317"/>
    <n v="0"/>
    <n v="0"/>
    <n v="0"/>
    <n v="0"/>
    <n v="0"/>
    <n v="0"/>
    <n v="0"/>
    <n v="0"/>
    <n v="0"/>
    <n v="0"/>
    <n v="0"/>
    <n v="0"/>
    <n v="0"/>
    <n v="0"/>
    <n v="0"/>
    <n v="0"/>
    <n v="0"/>
    <n v="0"/>
    <n v="0"/>
    <n v="0"/>
    <n v="0"/>
    <n v="0"/>
    <n v="0"/>
    <n v="0"/>
  </r>
  <r>
    <s v="733154aa-e358-4208-a99a-a61200e2d3a4"/>
    <x v="6"/>
    <x v="0"/>
    <x v="0"/>
    <x v="0"/>
    <n v="507713"/>
    <n v="166128015"/>
    <n v="0"/>
    <n v="0"/>
    <n v="0"/>
    <n v="0"/>
    <n v="0"/>
    <n v="0"/>
    <n v="0"/>
    <n v="0"/>
    <n v="0"/>
    <n v="0"/>
    <n v="0"/>
    <n v="0"/>
    <n v="0"/>
    <n v="0"/>
    <n v="0"/>
    <n v="0"/>
    <n v="0"/>
    <n v="0"/>
    <n v="0"/>
    <n v="0"/>
    <n v="0"/>
    <n v="0"/>
    <n v="0"/>
    <n v="0"/>
  </r>
  <r>
    <s v="733154aa-e358-4208-a99a-a61200e2d3a4"/>
    <x v="6"/>
    <x v="0"/>
    <x v="1"/>
    <x v="0"/>
    <n v="625657"/>
    <n v="197771621"/>
    <n v="0"/>
    <n v="0"/>
    <n v="0"/>
    <n v="0"/>
    <n v="0"/>
    <n v="0"/>
    <n v="0"/>
    <n v="0"/>
    <n v="0"/>
    <n v="0"/>
    <n v="0"/>
    <n v="0"/>
    <n v="0"/>
    <n v="0"/>
    <n v="0"/>
    <n v="0"/>
    <n v="0"/>
    <n v="0"/>
    <n v="0"/>
    <n v="0"/>
    <n v="0"/>
    <n v="0"/>
    <n v="0"/>
    <n v="0"/>
  </r>
  <r>
    <s v="733154aa-e358-4208-a99a-a61200e2d3a4"/>
    <x v="6"/>
    <x v="0"/>
    <x v="2"/>
    <x v="0"/>
    <n v="523146"/>
    <n v="177752557"/>
    <n v="0"/>
    <n v="0"/>
    <n v="0"/>
    <n v="0"/>
    <n v="0"/>
    <n v="0"/>
    <n v="0"/>
    <n v="0"/>
    <n v="0"/>
    <n v="0"/>
    <n v="0"/>
    <n v="0"/>
    <n v="0"/>
    <n v="0"/>
    <n v="0"/>
    <n v="0"/>
    <n v="0"/>
    <n v="0"/>
    <n v="0"/>
    <n v="0"/>
    <n v="0"/>
    <n v="0"/>
    <n v="0"/>
    <n v="0"/>
  </r>
  <r>
    <s v="733154aa-e358-4208-a99a-a61200e2d3a4"/>
    <x v="6"/>
    <x v="0"/>
    <x v="3"/>
    <x v="0"/>
    <n v="291293"/>
    <n v="101586383"/>
    <n v="0"/>
    <n v="0"/>
    <n v="0"/>
    <n v="0"/>
    <n v="0"/>
    <n v="0"/>
    <n v="0"/>
    <n v="0"/>
    <n v="0"/>
    <n v="0"/>
    <n v="0"/>
    <n v="0"/>
    <n v="0"/>
    <n v="0"/>
    <n v="0"/>
    <n v="0"/>
    <n v="0"/>
    <n v="0"/>
    <n v="0"/>
    <n v="0"/>
    <n v="0"/>
    <n v="0"/>
    <n v="0"/>
    <n v="0"/>
  </r>
  <r>
    <s v="733154aa-e358-4208-a99a-a61200e2d3a4"/>
    <x v="6"/>
    <x v="1"/>
    <x v="0"/>
    <x v="0"/>
    <n v="528522"/>
    <n v="172749980"/>
    <n v="0"/>
    <n v="0"/>
    <n v="0"/>
    <n v="0"/>
    <n v="0"/>
    <n v="0"/>
    <n v="0"/>
    <n v="0"/>
    <n v="0"/>
    <n v="0"/>
    <n v="0"/>
    <n v="0"/>
    <n v="0"/>
    <n v="0"/>
    <n v="0"/>
    <n v="0"/>
    <n v="0"/>
    <n v="0"/>
    <n v="0"/>
    <n v="0"/>
    <n v="0"/>
    <n v="0"/>
    <n v="0"/>
    <n v="0"/>
  </r>
  <r>
    <s v="733154aa-e358-4208-a99a-a61200e2d3a4"/>
    <x v="6"/>
    <x v="1"/>
    <x v="1"/>
    <x v="0"/>
    <n v="593628"/>
    <n v="183984326"/>
    <n v="0"/>
    <n v="0"/>
    <n v="0"/>
    <n v="0"/>
    <n v="0"/>
    <n v="0"/>
    <n v="0"/>
    <n v="0"/>
    <n v="0"/>
    <n v="0"/>
    <n v="0"/>
    <n v="0"/>
    <n v="0"/>
    <n v="0"/>
    <n v="0"/>
    <n v="0"/>
    <n v="0"/>
    <n v="0"/>
    <n v="0"/>
    <n v="0"/>
    <n v="0"/>
    <n v="0"/>
    <n v="0"/>
    <n v="0"/>
  </r>
  <r>
    <s v="733154aa-e358-4208-a99a-a61200e2d3a4"/>
    <x v="6"/>
    <x v="1"/>
    <x v="2"/>
    <x v="0"/>
    <n v="484400"/>
    <n v="163305130"/>
    <n v="0"/>
    <n v="0"/>
    <n v="0"/>
    <n v="0"/>
    <n v="0"/>
    <n v="0"/>
    <n v="0"/>
    <n v="0"/>
    <n v="0"/>
    <n v="0"/>
    <n v="0"/>
    <n v="0"/>
    <n v="0"/>
    <n v="0"/>
    <n v="0"/>
    <n v="0"/>
    <n v="0"/>
    <n v="0"/>
    <n v="0"/>
    <n v="0"/>
    <n v="0"/>
    <n v="0"/>
    <n v="0"/>
    <n v="0"/>
  </r>
  <r>
    <s v="733154aa-e358-4208-a99a-a61200e2d3a4"/>
    <x v="6"/>
    <x v="1"/>
    <x v="3"/>
    <x v="0"/>
    <n v="230057"/>
    <n v="80086763"/>
    <n v="0"/>
    <n v="0"/>
    <n v="0"/>
    <n v="0"/>
    <n v="0"/>
    <n v="0"/>
    <n v="0"/>
    <n v="0"/>
    <n v="0"/>
    <n v="0"/>
    <n v="0"/>
    <n v="0"/>
    <n v="0"/>
    <n v="0"/>
    <n v="0"/>
    <n v="0"/>
    <n v="0"/>
    <n v="0"/>
    <n v="0"/>
    <n v="0"/>
    <n v="0"/>
    <n v="0"/>
    <n v="0"/>
    <n v="0"/>
  </r>
  <r>
    <s v="733154aa-e358-4208-a99a-a61200e2d3a4"/>
    <x v="7"/>
    <x v="0"/>
    <x v="0"/>
    <x v="0"/>
    <n v="525543"/>
    <n v="172834934"/>
    <n v="0"/>
    <n v="0"/>
    <n v="0"/>
    <n v="0"/>
    <n v="0"/>
    <n v="0"/>
    <n v="0"/>
    <n v="0"/>
    <n v="0"/>
    <n v="0"/>
    <n v="0"/>
    <n v="0"/>
    <n v="0"/>
    <n v="0"/>
    <n v="0"/>
    <n v="0"/>
    <n v="0"/>
    <n v="0"/>
    <n v="0"/>
    <n v="0"/>
    <n v="0"/>
    <n v="0"/>
    <n v="0"/>
    <n v="0"/>
  </r>
  <r>
    <s v="733154aa-e358-4208-a99a-a61200e2d3a4"/>
    <x v="7"/>
    <x v="0"/>
    <x v="1"/>
    <x v="0"/>
    <n v="675202"/>
    <n v="213505604"/>
    <n v="0"/>
    <n v="0"/>
    <n v="0"/>
    <n v="0"/>
    <n v="0"/>
    <n v="0"/>
    <n v="0"/>
    <n v="0"/>
    <n v="0"/>
    <n v="0"/>
    <n v="0"/>
    <n v="0"/>
    <n v="0"/>
    <n v="0"/>
    <n v="0"/>
    <n v="0"/>
    <n v="0"/>
    <n v="0"/>
    <n v="0"/>
    <n v="0"/>
    <n v="0"/>
    <n v="0"/>
    <n v="0"/>
    <n v="0"/>
  </r>
  <r>
    <s v="733154aa-e358-4208-a99a-a61200e2d3a4"/>
    <x v="7"/>
    <x v="0"/>
    <x v="2"/>
    <x v="0"/>
    <n v="548231"/>
    <n v="186900449"/>
    <n v="0"/>
    <n v="0"/>
    <n v="0"/>
    <n v="0"/>
    <n v="0"/>
    <n v="0"/>
    <n v="0"/>
    <n v="0"/>
    <n v="0"/>
    <n v="0"/>
    <n v="0"/>
    <n v="0"/>
    <n v="0"/>
    <n v="0"/>
    <n v="0"/>
    <n v="0"/>
    <n v="0"/>
    <n v="0"/>
    <n v="0"/>
    <n v="0"/>
    <n v="0"/>
    <n v="0"/>
    <n v="0"/>
    <n v="0"/>
  </r>
  <r>
    <s v="733154aa-e358-4208-a99a-a61200e2d3a4"/>
    <x v="7"/>
    <x v="0"/>
    <x v="3"/>
    <x v="0"/>
    <n v="307169"/>
    <n v="108164858"/>
    <n v="0"/>
    <n v="0"/>
    <n v="0"/>
    <n v="0"/>
    <n v="0"/>
    <n v="0"/>
    <n v="0"/>
    <n v="0"/>
    <n v="0"/>
    <n v="0"/>
    <n v="0"/>
    <n v="0"/>
    <n v="0"/>
    <n v="0"/>
    <n v="0"/>
    <n v="0"/>
    <n v="0"/>
    <n v="0"/>
    <n v="0"/>
    <n v="0"/>
    <n v="0"/>
    <n v="0"/>
    <n v="0"/>
    <n v="0"/>
  </r>
  <r>
    <s v="733154aa-e358-4208-a99a-a61200e2d3a4"/>
    <x v="7"/>
    <x v="1"/>
    <x v="0"/>
    <x v="0"/>
    <n v="547496"/>
    <n v="179687657"/>
    <n v="0"/>
    <n v="0"/>
    <n v="0"/>
    <n v="0"/>
    <n v="0"/>
    <n v="0"/>
    <n v="0"/>
    <n v="0"/>
    <n v="0"/>
    <n v="0"/>
    <n v="0"/>
    <n v="0"/>
    <n v="0"/>
    <n v="0"/>
    <n v="0"/>
    <n v="0"/>
    <n v="0"/>
    <n v="0"/>
    <n v="0"/>
    <n v="0"/>
    <n v="0"/>
    <n v="0"/>
    <n v="0"/>
    <n v="0"/>
  </r>
  <r>
    <s v="733154aa-e358-4208-a99a-a61200e2d3a4"/>
    <x v="7"/>
    <x v="1"/>
    <x v="1"/>
    <x v="0"/>
    <n v="651776"/>
    <n v="201636325"/>
    <n v="0"/>
    <n v="0"/>
    <n v="0"/>
    <n v="0"/>
    <n v="0"/>
    <n v="0"/>
    <n v="0"/>
    <n v="0"/>
    <n v="0"/>
    <n v="0"/>
    <n v="0"/>
    <n v="0"/>
    <n v="0"/>
    <n v="0"/>
    <n v="0"/>
    <n v="0"/>
    <n v="0"/>
    <n v="0"/>
    <n v="0"/>
    <n v="0"/>
    <n v="0"/>
    <n v="0"/>
    <n v="0"/>
    <n v="0"/>
  </r>
  <r>
    <s v="733154aa-e358-4208-a99a-a61200e2d3a4"/>
    <x v="7"/>
    <x v="1"/>
    <x v="2"/>
    <x v="0"/>
    <n v="512154"/>
    <n v="172997832"/>
    <n v="0"/>
    <n v="0"/>
    <n v="0"/>
    <n v="0"/>
    <n v="0"/>
    <n v="0"/>
    <n v="0"/>
    <n v="0"/>
    <n v="0"/>
    <n v="0"/>
    <n v="0"/>
    <n v="0"/>
    <n v="0"/>
    <n v="0"/>
    <n v="0"/>
    <n v="0"/>
    <n v="0"/>
    <n v="0"/>
    <n v="0"/>
    <n v="0"/>
    <n v="0"/>
    <n v="0"/>
    <n v="0"/>
    <n v="0"/>
  </r>
  <r>
    <s v="733154aa-e358-4208-a99a-a61200e2d3a4"/>
    <x v="7"/>
    <x v="1"/>
    <x v="3"/>
    <x v="0"/>
    <n v="243544"/>
    <n v="85459327"/>
    <n v="0"/>
    <n v="0"/>
    <n v="0"/>
    <n v="0"/>
    <n v="0"/>
    <n v="0"/>
    <n v="0"/>
    <n v="0"/>
    <n v="0"/>
    <n v="0"/>
    <n v="0"/>
    <n v="0"/>
    <n v="0"/>
    <n v="0"/>
    <n v="0"/>
    <n v="0"/>
    <n v="0"/>
    <n v="0"/>
    <n v="0"/>
    <n v="0"/>
    <n v="0"/>
    <n v="0"/>
    <n v="0"/>
    <n v="0"/>
  </r>
  <r>
    <s v="1c30be5b-220d-4cb5-ac9f-a61200e2d3a4"/>
    <x v="0"/>
    <x v="0"/>
    <x v="0"/>
    <x v="0"/>
    <n v="26901"/>
    <n v="7703979"/>
    <n v="0"/>
    <n v="0"/>
    <n v="0"/>
    <n v="0"/>
    <n v="0"/>
    <n v="0"/>
    <n v="0"/>
    <n v="0"/>
    <n v="0"/>
    <n v="0"/>
    <n v="0"/>
    <n v="0"/>
    <n v="0"/>
    <n v="0"/>
    <n v="0"/>
    <n v="0"/>
    <n v="0"/>
    <n v="0"/>
    <n v="0"/>
    <n v="0"/>
    <n v="0"/>
    <n v="0"/>
    <n v="0"/>
    <n v="0"/>
  </r>
  <r>
    <s v="1c30be5b-220d-4cb5-ac9f-a61200e2d3a4"/>
    <x v="0"/>
    <x v="0"/>
    <x v="1"/>
    <x v="0"/>
    <n v="33050"/>
    <n v="9017223"/>
    <n v="0"/>
    <n v="0"/>
    <n v="0"/>
    <n v="0"/>
    <n v="0"/>
    <n v="0"/>
    <n v="0"/>
    <n v="0"/>
    <n v="0"/>
    <n v="0"/>
    <n v="0"/>
    <n v="0"/>
    <n v="0"/>
    <n v="0"/>
    <n v="0"/>
    <n v="0"/>
    <n v="0"/>
    <n v="0"/>
    <n v="0"/>
    <n v="0"/>
    <n v="0"/>
    <n v="0"/>
    <n v="0"/>
    <n v="0"/>
  </r>
  <r>
    <s v="1c30be5b-220d-4cb5-ac9f-a61200e2d3a4"/>
    <x v="0"/>
    <x v="0"/>
    <x v="2"/>
    <x v="0"/>
    <n v="32275"/>
    <n v="9421658"/>
    <n v="0"/>
    <n v="0"/>
    <n v="0"/>
    <n v="0"/>
    <n v="0"/>
    <n v="0"/>
    <n v="0"/>
    <n v="0"/>
    <n v="0"/>
    <n v="0"/>
    <n v="0"/>
    <n v="0"/>
    <n v="0"/>
    <n v="0"/>
    <n v="0"/>
    <n v="0"/>
    <n v="0"/>
    <n v="0"/>
    <n v="0"/>
    <n v="0"/>
    <n v="0"/>
    <n v="0"/>
    <n v="0"/>
    <n v="0"/>
  </r>
  <r>
    <s v="1c30be5b-220d-4cb5-ac9f-a61200e2d3a4"/>
    <x v="0"/>
    <x v="0"/>
    <x v="3"/>
    <x v="0"/>
    <n v="21766"/>
    <n v="6349136"/>
    <n v="0"/>
    <n v="0"/>
    <n v="0"/>
    <n v="0"/>
    <n v="0"/>
    <n v="0"/>
    <n v="0"/>
    <n v="0"/>
    <n v="0"/>
    <n v="0"/>
    <n v="0"/>
    <n v="0"/>
    <n v="0"/>
    <n v="0"/>
    <n v="0"/>
    <n v="0"/>
    <n v="0"/>
    <n v="0"/>
    <n v="0"/>
    <n v="0"/>
    <n v="0"/>
    <n v="0"/>
    <n v="0"/>
    <n v="0"/>
  </r>
  <r>
    <s v="1c30be5b-220d-4cb5-ac9f-a61200e2d3a4"/>
    <x v="0"/>
    <x v="1"/>
    <x v="0"/>
    <x v="0"/>
    <n v="27723"/>
    <n v="7911243"/>
    <n v="0"/>
    <n v="0"/>
    <n v="0"/>
    <n v="0"/>
    <n v="0"/>
    <n v="0"/>
    <n v="0"/>
    <n v="0"/>
    <n v="0"/>
    <n v="0"/>
    <n v="0"/>
    <n v="0"/>
    <n v="0"/>
    <n v="0"/>
    <n v="0"/>
    <n v="0"/>
    <n v="0"/>
    <n v="0"/>
    <n v="0"/>
    <n v="0"/>
    <n v="0"/>
    <n v="0"/>
    <n v="0"/>
    <n v="0"/>
  </r>
  <r>
    <s v="1c30be5b-220d-4cb5-ac9f-a61200e2d3a4"/>
    <x v="0"/>
    <x v="1"/>
    <x v="1"/>
    <x v="0"/>
    <n v="30947"/>
    <n v="8298395"/>
    <n v="0"/>
    <n v="0"/>
    <n v="0"/>
    <n v="0"/>
    <n v="0"/>
    <n v="0"/>
    <n v="0"/>
    <n v="0"/>
    <n v="0"/>
    <n v="0"/>
    <n v="0"/>
    <n v="0"/>
    <n v="0"/>
    <n v="0"/>
    <n v="0"/>
    <n v="0"/>
    <n v="0"/>
    <n v="0"/>
    <n v="0"/>
    <n v="0"/>
    <n v="0"/>
    <n v="0"/>
    <n v="0"/>
    <n v="0"/>
  </r>
  <r>
    <s v="1c30be5b-220d-4cb5-ac9f-a61200e2d3a4"/>
    <x v="0"/>
    <x v="1"/>
    <x v="2"/>
    <x v="0"/>
    <n v="31572"/>
    <n v="9159016"/>
    <n v="0"/>
    <n v="0"/>
    <n v="0"/>
    <n v="0"/>
    <n v="0"/>
    <n v="0"/>
    <n v="0"/>
    <n v="0"/>
    <n v="0"/>
    <n v="0"/>
    <n v="0"/>
    <n v="0"/>
    <n v="0"/>
    <n v="0"/>
    <n v="0"/>
    <n v="0"/>
    <n v="0"/>
    <n v="0"/>
    <n v="0"/>
    <n v="0"/>
    <n v="0"/>
    <n v="0"/>
    <n v="0"/>
    <n v="0"/>
  </r>
  <r>
    <s v="1c30be5b-220d-4cb5-ac9f-a61200e2d3a4"/>
    <x v="0"/>
    <x v="1"/>
    <x v="3"/>
    <x v="0"/>
    <n v="16458"/>
    <n v="4686005"/>
    <n v="0"/>
    <n v="0"/>
    <n v="0"/>
    <n v="0"/>
    <n v="0"/>
    <n v="0"/>
    <n v="0"/>
    <n v="0"/>
    <n v="0"/>
    <n v="0"/>
    <n v="0"/>
    <n v="0"/>
    <n v="0"/>
    <n v="0"/>
    <n v="0"/>
    <n v="0"/>
    <n v="0"/>
    <n v="0"/>
    <n v="0"/>
    <n v="0"/>
    <n v="0"/>
    <n v="0"/>
    <n v="0"/>
    <n v="0"/>
  </r>
  <r>
    <s v="1c30be5b-220d-4cb5-ac9f-a61200e2d3a4"/>
    <x v="1"/>
    <x v="0"/>
    <x v="0"/>
    <x v="0"/>
    <n v="27999"/>
    <n v="2505073"/>
    <n v="0"/>
    <n v="0"/>
    <n v="0"/>
    <n v="0"/>
    <n v="0"/>
    <n v="0"/>
    <n v="0"/>
    <n v="0"/>
    <n v="0"/>
    <n v="0"/>
    <n v="0"/>
    <n v="0"/>
    <n v="0"/>
    <n v="0"/>
    <n v="0"/>
    <n v="0"/>
    <n v="0"/>
    <n v="0"/>
    <n v="0"/>
    <n v="0"/>
    <n v="0"/>
    <n v="0"/>
    <n v="0"/>
    <n v="0"/>
  </r>
  <r>
    <s v="1c30be5b-220d-4cb5-ac9f-a61200e2d3a4"/>
    <x v="1"/>
    <x v="0"/>
    <x v="1"/>
    <x v="0"/>
    <n v="36560"/>
    <n v="3483996"/>
    <n v="0"/>
    <n v="0"/>
    <n v="0"/>
    <n v="0"/>
    <n v="0"/>
    <n v="0"/>
    <n v="0"/>
    <n v="0"/>
    <n v="0"/>
    <n v="0"/>
    <n v="0"/>
    <n v="0"/>
    <n v="0"/>
    <n v="0"/>
    <n v="0"/>
    <n v="0"/>
    <n v="0"/>
    <n v="0"/>
    <n v="0"/>
    <n v="0"/>
    <n v="0"/>
    <n v="0"/>
    <n v="0"/>
    <n v="0"/>
  </r>
  <r>
    <s v="1c30be5b-220d-4cb5-ac9f-a61200e2d3a4"/>
    <x v="1"/>
    <x v="0"/>
    <x v="2"/>
    <x v="0"/>
    <n v="37694"/>
    <n v="3785225"/>
    <n v="0"/>
    <n v="0"/>
    <n v="0"/>
    <n v="0"/>
    <n v="0"/>
    <n v="0"/>
    <n v="0"/>
    <n v="0"/>
    <n v="0"/>
    <n v="0"/>
    <n v="0"/>
    <n v="0"/>
    <n v="0"/>
    <n v="0"/>
    <n v="0"/>
    <n v="0"/>
    <n v="0"/>
    <n v="0"/>
    <n v="0"/>
    <n v="0"/>
    <n v="0"/>
    <n v="0"/>
    <n v="0"/>
    <n v="0"/>
  </r>
  <r>
    <s v="1c30be5b-220d-4cb5-ac9f-a61200e2d3a4"/>
    <x v="1"/>
    <x v="0"/>
    <x v="3"/>
    <x v="0"/>
    <n v="22019"/>
    <n v="1510768"/>
    <n v="0"/>
    <n v="0"/>
    <n v="0"/>
    <n v="0"/>
    <n v="0"/>
    <n v="0"/>
    <n v="0"/>
    <n v="0"/>
    <n v="0"/>
    <n v="0"/>
    <n v="0"/>
    <n v="0"/>
    <n v="0"/>
    <n v="0"/>
    <n v="0"/>
    <n v="0"/>
    <n v="0"/>
    <n v="0"/>
    <n v="0"/>
    <n v="0"/>
    <n v="0"/>
    <n v="0"/>
    <n v="0"/>
    <n v="0"/>
  </r>
  <r>
    <s v="1c30be5b-220d-4cb5-ac9f-a61200e2d3a4"/>
    <x v="1"/>
    <x v="1"/>
    <x v="0"/>
    <x v="0"/>
    <n v="28882"/>
    <n v="2621523"/>
    <n v="0"/>
    <n v="0"/>
    <n v="0"/>
    <n v="0"/>
    <n v="0"/>
    <n v="0"/>
    <n v="0"/>
    <n v="0"/>
    <n v="0"/>
    <n v="0"/>
    <n v="0"/>
    <n v="0"/>
    <n v="0"/>
    <n v="0"/>
    <n v="0"/>
    <n v="0"/>
    <n v="0"/>
    <n v="0"/>
    <n v="0"/>
    <n v="0"/>
    <n v="0"/>
    <n v="0"/>
    <n v="0"/>
    <n v="0"/>
  </r>
  <r>
    <s v="1c30be5b-220d-4cb5-ac9f-a61200e2d3a4"/>
    <x v="1"/>
    <x v="1"/>
    <x v="1"/>
    <x v="0"/>
    <n v="34106"/>
    <n v="3456835"/>
    <n v="0"/>
    <n v="0"/>
    <n v="0"/>
    <n v="0"/>
    <n v="0"/>
    <n v="0"/>
    <n v="0"/>
    <n v="0"/>
    <n v="0"/>
    <n v="0"/>
    <n v="0"/>
    <n v="0"/>
    <n v="0"/>
    <n v="0"/>
    <n v="0"/>
    <n v="0"/>
    <n v="0"/>
    <n v="0"/>
    <n v="0"/>
    <n v="0"/>
    <n v="0"/>
    <n v="0"/>
    <n v="0"/>
    <n v="0"/>
  </r>
  <r>
    <s v="1c30be5b-220d-4cb5-ac9f-a61200e2d3a4"/>
    <x v="1"/>
    <x v="1"/>
    <x v="2"/>
    <x v="0"/>
    <n v="36635"/>
    <n v="3733604"/>
    <n v="0"/>
    <n v="0"/>
    <n v="0"/>
    <n v="0"/>
    <n v="0"/>
    <n v="0"/>
    <n v="0"/>
    <n v="0"/>
    <n v="0"/>
    <n v="0"/>
    <n v="0"/>
    <n v="0"/>
    <n v="0"/>
    <n v="0"/>
    <n v="0"/>
    <n v="0"/>
    <n v="0"/>
    <n v="0"/>
    <n v="0"/>
    <n v="0"/>
    <n v="0"/>
    <n v="0"/>
    <n v="0"/>
    <n v="0"/>
  </r>
  <r>
    <s v="1c30be5b-220d-4cb5-ac9f-a61200e2d3a4"/>
    <x v="1"/>
    <x v="1"/>
    <x v="3"/>
    <x v="0"/>
    <n v="16819"/>
    <n v="1279972"/>
    <n v="0"/>
    <n v="0"/>
    <n v="0"/>
    <n v="0"/>
    <n v="0"/>
    <n v="0"/>
    <n v="0"/>
    <n v="0"/>
    <n v="0"/>
    <n v="0"/>
    <n v="0"/>
    <n v="0"/>
    <n v="0"/>
    <n v="0"/>
    <n v="0"/>
    <n v="0"/>
    <n v="0"/>
    <n v="0"/>
    <n v="0"/>
    <n v="0"/>
    <n v="0"/>
    <n v="0"/>
    <n v="0"/>
    <n v="0"/>
  </r>
  <r>
    <s v="1c30be5b-220d-4cb5-ac9f-a61200e2d3a4"/>
    <x v="2"/>
    <x v="0"/>
    <x v="0"/>
    <x v="0"/>
    <n v="4799"/>
    <n v="330040"/>
    <n v="0"/>
    <n v="0"/>
    <n v="0"/>
    <n v="0"/>
    <n v="0"/>
    <n v="0"/>
    <n v="0"/>
    <n v="0"/>
    <n v="0"/>
    <n v="0"/>
    <n v="0"/>
    <n v="0"/>
    <n v="0"/>
    <n v="0"/>
    <n v="0"/>
    <n v="0"/>
    <n v="0"/>
    <n v="0"/>
    <n v="0"/>
    <n v="0"/>
    <n v="0"/>
    <n v="0"/>
    <n v="0"/>
    <n v="0"/>
  </r>
  <r>
    <s v="1c30be5b-220d-4cb5-ac9f-a61200e2d3a4"/>
    <x v="2"/>
    <x v="0"/>
    <x v="1"/>
    <x v="0"/>
    <n v="7290"/>
    <n v="421177"/>
    <n v="0"/>
    <n v="0"/>
    <n v="0"/>
    <n v="0"/>
    <n v="0"/>
    <n v="0"/>
    <n v="0"/>
    <n v="0"/>
    <n v="0"/>
    <n v="0"/>
    <n v="0"/>
    <n v="0"/>
    <n v="0"/>
    <n v="0"/>
    <n v="0"/>
    <n v="0"/>
    <n v="0"/>
    <n v="0"/>
    <n v="0"/>
    <n v="0"/>
    <n v="0"/>
    <n v="0"/>
    <n v="0"/>
    <n v="0"/>
  </r>
  <r>
    <s v="1c30be5b-220d-4cb5-ac9f-a61200e2d3a4"/>
    <x v="2"/>
    <x v="0"/>
    <x v="2"/>
    <x v="0"/>
    <n v="6301"/>
    <n v="363388"/>
    <n v="0"/>
    <n v="0"/>
    <n v="0"/>
    <n v="0"/>
    <n v="0"/>
    <n v="0"/>
    <n v="0"/>
    <n v="0"/>
    <n v="0"/>
    <n v="0"/>
    <n v="0"/>
    <n v="0"/>
    <n v="0"/>
    <n v="0"/>
    <n v="0"/>
    <n v="0"/>
    <n v="0"/>
    <n v="0"/>
    <n v="0"/>
    <n v="0"/>
    <n v="0"/>
    <n v="0"/>
    <n v="0"/>
    <n v="0"/>
  </r>
  <r>
    <s v="1c30be5b-220d-4cb5-ac9f-a61200e2d3a4"/>
    <x v="2"/>
    <x v="0"/>
    <x v="3"/>
    <x v="0"/>
    <n v="2368"/>
    <n v="105605"/>
    <n v="0"/>
    <n v="0"/>
    <n v="0"/>
    <n v="0"/>
    <n v="0"/>
    <n v="0"/>
    <n v="0"/>
    <n v="0"/>
    <n v="0"/>
    <n v="0"/>
    <n v="0"/>
    <n v="0"/>
    <n v="0"/>
    <n v="0"/>
    <n v="0"/>
    <n v="0"/>
    <n v="0"/>
    <n v="0"/>
    <n v="0"/>
    <n v="0"/>
    <n v="0"/>
    <n v="0"/>
    <n v="0"/>
    <n v="0"/>
  </r>
  <r>
    <s v="1c30be5b-220d-4cb5-ac9f-a61200e2d3a4"/>
    <x v="2"/>
    <x v="1"/>
    <x v="0"/>
    <x v="0"/>
    <n v="5153"/>
    <n v="373623"/>
    <n v="0"/>
    <n v="0"/>
    <n v="0"/>
    <n v="0"/>
    <n v="0"/>
    <n v="0"/>
    <n v="0"/>
    <n v="0"/>
    <n v="0"/>
    <n v="0"/>
    <n v="0"/>
    <n v="0"/>
    <n v="0"/>
    <n v="0"/>
    <n v="0"/>
    <n v="0"/>
    <n v="0"/>
    <n v="0"/>
    <n v="0"/>
    <n v="0"/>
    <n v="0"/>
    <n v="0"/>
    <n v="0"/>
    <n v="0"/>
  </r>
  <r>
    <s v="1c30be5b-220d-4cb5-ac9f-a61200e2d3a4"/>
    <x v="2"/>
    <x v="1"/>
    <x v="1"/>
    <x v="0"/>
    <n v="6610"/>
    <n v="464667"/>
    <n v="0"/>
    <n v="0"/>
    <n v="0"/>
    <n v="0"/>
    <n v="0"/>
    <n v="0"/>
    <n v="0"/>
    <n v="0"/>
    <n v="0"/>
    <n v="0"/>
    <n v="0"/>
    <n v="0"/>
    <n v="0"/>
    <n v="0"/>
    <n v="0"/>
    <n v="0"/>
    <n v="0"/>
    <n v="0"/>
    <n v="0"/>
    <n v="0"/>
    <n v="0"/>
    <n v="0"/>
    <n v="0"/>
    <n v="0"/>
  </r>
  <r>
    <s v="1c30be5b-220d-4cb5-ac9f-a61200e2d3a4"/>
    <x v="2"/>
    <x v="1"/>
    <x v="2"/>
    <x v="0"/>
    <n v="6169"/>
    <n v="386721"/>
    <n v="0"/>
    <n v="0"/>
    <n v="0"/>
    <n v="0"/>
    <n v="0"/>
    <n v="0"/>
    <n v="0"/>
    <n v="0"/>
    <n v="0"/>
    <n v="0"/>
    <n v="0"/>
    <n v="0"/>
    <n v="0"/>
    <n v="0"/>
    <n v="0"/>
    <n v="0"/>
    <n v="0"/>
    <n v="0"/>
    <n v="0"/>
    <n v="0"/>
    <n v="0"/>
    <n v="0"/>
    <n v="0"/>
    <n v="0"/>
  </r>
  <r>
    <s v="1c30be5b-220d-4cb5-ac9f-a61200e2d3a4"/>
    <x v="2"/>
    <x v="1"/>
    <x v="3"/>
    <x v="0"/>
    <n v="1994"/>
    <n v="104686"/>
    <n v="0"/>
    <n v="0"/>
    <n v="0"/>
    <n v="0"/>
    <n v="0"/>
    <n v="0"/>
    <n v="0"/>
    <n v="0"/>
    <n v="0"/>
    <n v="0"/>
    <n v="0"/>
    <n v="0"/>
    <n v="0"/>
    <n v="0"/>
    <n v="0"/>
    <n v="0"/>
    <n v="0"/>
    <n v="0"/>
    <n v="0"/>
    <n v="0"/>
    <n v="0"/>
    <n v="0"/>
    <n v="0"/>
    <n v="0"/>
  </r>
  <r>
    <s v="1c30be5b-220d-4cb5-ac9f-a61200e2d3a4"/>
    <x v="3"/>
    <x v="0"/>
    <x v="0"/>
    <x v="0"/>
    <n v="9240"/>
    <n v="1028390"/>
    <n v="0"/>
    <n v="0"/>
    <n v="0"/>
    <n v="0"/>
    <n v="0"/>
    <n v="0"/>
    <n v="0"/>
    <n v="0"/>
    <n v="0"/>
    <n v="0"/>
    <n v="0"/>
    <n v="0"/>
    <n v="0"/>
    <n v="0"/>
    <n v="0"/>
    <n v="0"/>
    <n v="0"/>
    <n v="0"/>
    <n v="0"/>
    <n v="0"/>
    <n v="0"/>
    <n v="0"/>
    <n v="0"/>
    <n v="0"/>
  </r>
  <r>
    <s v="1c30be5b-220d-4cb5-ac9f-a61200e2d3a4"/>
    <x v="3"/>
    <x v="0"/>
    <x v="1"/>
    <x v="0"/>
    <n v="11123"/>
    <n v="1129626"/>
    <n v="0"/>
    <n v="0"/>
    <n v="0"/>
    <n v="0"/>
    <n v="0"/>
    <n v="0"/>
    <n v="0"/>
    <n v="0"/>
    <n v="0"/>
    <n v="0"/>
    <n v="0"/>
    <n v="0"/>
    <n v="0"/>
    <n v="0"/>
    <n v="0"/>
    <n v="0"/>
    <n v="0"/>
    <n v="0"/>
    <n v="0"/>
    <n v="0"/>
    <n v="0"/>
    <n v="0"/>
    <n v="0"/>
    <n v="0"/>
  </r>
  <r>
    <s v="1c30be5b-220d-4cb5-ac9f-a61200e2d3a4"/>
    <x v="3"/>
    <x v="0"/>
    <x v="2"/>
    <x v="0"/>
    <n v="10526"/>
    <n v="1109904"/>
    <n v="0"/>
    <n v="0"/>
    <n v="0"/>
    <n v="0"/>
    <n v="0"/>
    <n v="0"/>
    <n v="0"/>
    <n v="0"/>
    <n v="0"/>
    <n v="0"/>
    <n v="0"/>
    <n v="0"/>
    <n v="0"/>
    <n v="0"/>
    <n v="0"/>
    <n v="0"/>
    <n v="0"/>
    <n v="0"/>
    <n v="0"/>
    <n v="0"/>
    <n v="0"/>
    <n v="0"/>
    <n v="0"/>
    <n v="0"/>
  </r>
  <r>
    <s v="1c30be5b-220d-4cb5-ac9f-a61200e2d3a4"/>
    <x v="3"/>
    <x v="0"/>
    <x v="3"/>
    <x v="0"/>
    <n v="2345"/>
    <n v="286586"/>
    <n v="0"/>
    <n v="0"/>
    <n v="0"/>
    <n v="0"/>
    <n v="0"/>
    <n v="0"/>
    <n v="0"/>
    <n v="0"/>
    <n v="0"/>
    <n v="0"/>
    <n v="0"/>
    <n v="0"/>
    <n v="0"/>
    <n v="0"/>
    <n v="0"/>
    <n v="0"/>
    <n v="0"/>
    <n v="0"/>
    <n v="0"/>
    <n v="0"/>
    <n v="0"/>
    <n v="0"/>
    <n v="0"/>
    <n v="0"/>
  </r>
  <r>
    <s v="1c30be5b-220d-4cb5-ac9f-a61200e2d3a4"/>
    <x v="3"/>
    <x v="1"/>
    <x v="0"/>
    <x v="0"/>
    <n v="10069"/>
    <n v="1110089"/>
    <n v="0"/>
    <n v="0"/>
    <n v="0"/>
    <n v="0"/>
    <n v="0"/>
    <n v="0"/>
    <n v="0"/>
    <n v="0"/>
    <n v="0"/>
    <n v="0"/>
    <n v="0"/>
    <n v="0"/>
    <n v="0"/>
    <n v="0"/>
    <n v="0"/>
    <n v="0"/>
    <n v="0"/>
    <n v="0"/>
    <n v="0"/>
    <n v="0"/>
    <n v="0"/>
    <n v="0"/>
    <n v="0"/>
    <n v="0"/>
  </r>
  <r>
    <s v="1c30be5b-220d-4cb5-ac9f-a61200e2d3a4"/>
    <x v="3"/>
    <x v="1"/>
    <x v="1"/>
    <x v="0"/>
    <n v="10475"/>
    <n v="1044231"/>
    <n v="0"/>
    <n v="0"/>
    <n v="0"/>
    <n v="0"/>
    <n v="0"/>
    <n v="0"/>
    <n v="0"/>
    <n v="0"/>
    <n v="0"/>
    <n v="0"/>
    <n v="0"/>
    <n v="0"/>
    <n v="0"/>
    <n v="0"/>
    <n v="0"/>
    <n v="0"/>
    <n v="0"/>
    <n v="0"/>
    <n v="0"/>
    <n v="0"/>
    <n v="0"/>
    <n v="0"/>
    <n v="0"/>
    <n v="0"/>
  </r>
  <r>
    <s v="1c30be5b-220d-4cb5-ac9f-a61200e2d3a4"/>
    <x v="3"/>
    <x v="1"/>
    <x v="2"/>
    <x v="0"/>
    <n v="10291"/>
    <n v="1081805"/>
    <n v="0"/>
    <n v="0"/>
    <n v="0"/>
    <n v="0"/>
    <n v="0"/>
    <n v="0"/>
    <n v="0"/>
    <n v="0"/>
    <n v="0"/>
    <n v="0"/>
    <n v="0"/>
    <n v="0"/>
    <n v="0"/>
    <n v="0"/>
    <n v="0"/>
    <n v="0"/>
    <n v="0"/>
    <n v="0"/>
    <n v="0"/>
    <n v="0"/>
    <n v="0"/>
    <n v="0"/>
    <n v="0"/>
    <n v="0"/>
  </r>
  <r>
    <s v="1c30be5b-220d-4cb5-ac9f-a61200e2d3a4"/>
    <x v="3"/>
    <x v="1"/>
    <x v="3"/>
    <x v="0"/>
    <n v="2287"/>
    <n v="293513"/>
    <n v="0"/>
    <n v="0"/>
    <n v="0"/>
    <n v="0"/>
    <n v="0"/>
    <n v="0"/>
    <n v="0"/>
    <n v="0"/>
    <n v="0"/>
    <n v="0"/>
    <n v="0"/>
    <n v="0"/>
    <n v="0"/>
    <n v="0"/>
    <n v="0"/>
    <n v="0"/>
    <n v="0"/>
    <n v="0"/>
    <n v="0"/>
    <n v="0"/>
    <n v="0"/>
    <n v="0"/>
    <n v="0"/>
    <n v="0"/>
  </r>
  <r>
    <s v="1c30be5b-220d-4cb5-ac9f-a61200e2d3a4"/>
    <x v="4"/>
    <x v="0"/>
    <x v="0"/>
    <x v="0"/>
    <n v="0"/>
    <n v="0"/>
    <n v="0"/>
    <n v="0"/>
    <n v="0"/>
    <n v="0"/>
    <n v="0"/>
    <n v="0"/>
    <n v="0"/>
    <n v="0"/>
    <n v="0"/>
    <n v="0"/>
    <n v="0"/>
    <n v="0"/>
    <n v="0"/>
    <n v="0"/>
    <n v="0"/>
    <n v="0"/>
    <n v="0"/>
    <n v="0"/>
    <n v="0"/>
    <n v="0"/>
    <n v="0"/>
    <n v="0"/>
    <n v="0"/>
    <n v="0"/>
  </r>
  <r>
    <s v="1c30be5b-220d-4cb5-ac9f-a61200e2d3a4"/>
    <x v="4"/>
    <x v="0"/>
    <x v="1"/>
    <x v="0"/>
    <n v="0"/>
    <n v="0"/>
    <n v="0"/>
    <n v="0"/>
    <n v="0"/>
    <n v="0"/>
    <n v="0"/>
    <n v="0"/>
    <n v="0"/>
    <n v="0"/>
    <n v="0"/>
    <n v="0"/>
    <n v="0"/>
    <n v="0"/>
    <n v="0"/>
    <n v="0"/>
    <n v="0"/>
    <n v="0"/>
    <n v="0"/>
    <n v="0"/>
    <n v="0"/>
    <n v="0"/>
    <n v="0"/>
    <n v="0"/>
    <n v="0"/>
    <n v="0"/>
  </r>
  <r>
    <s v="1c30be5b-220d-4cb5-ac9f-a61200e2d3a4"/>
    <x v="4"/>
    <x v="0"/>
    <x v="2"/>
    <x v="0"/>
    <n v="0"/>
    <n v="0"/>
    <n v="0"/>
    <n v="0"/>
    <n v="0"/>
    <n v="0"/>
    <n v="0"/>
    <n v="0"/>
    <n v="0"/>
    <n v="0"/>
    <n v="0"/>
    <n v="0"/>
    <n v="0"/>
    <n v="0"/>
    <n v="0"/>
    <n v="0"/>
    <n v="0"/>
    <n v="0"/>
    <n v="0"/>
    <n v="0"/>
    <n v="0"/>
    <n v="0"/>
    <n v="0"/>
    <n v="0"/>
    <n v="0"/>
    <n v="0"/>
  </r>
  <r>
    <s v="1c30be5b-220d-4cb5-ac9f-a61200e2d3a4"/>
    <x v="4"/>
    <x v="0"/>
    <x v="3"/>
    <x v="0"/>
    <n v="0"/>
    <n v="0"/>
    <n v="0"/>
    <n v="0"/>
    <n v="0"/>
    <n v="0"/>
    <n v="0"/>
    <n v="0"/>
    <n v="0"/>
    <n v="0"/>
    <n v="0"/>
    <n v="0"/>
    <n v="0"/>
    <n v="0"/>
    <n v="0"/>
    <n v="0"/>
    <n v="0"/>
    <n v="0"/>
    <n v="0"/>
    <n v="0"/>
    <n v="0"/>
    <n v="0"/>
    <n v="0"/>
    <n v="0"/>
    <n v="0"/>
    <n v="0"/>
  </r>
  <r>
    <s v="1c30be5b-220d-4cb5-ac9f-a61200e2d3a4"/>
    <x v="4"/>
    <x v="1"/>
    <x v="0"/>
    <x v="0"/>
    <n v="0"/>
    <n v="0"/>
    <n v="0"/>
    <n v="0"/>
    <n v="0"/>
    <n v="0"/>
    <n v="0"/>
    <n v="0"/>
    <n v="0"/>
    <n v="0"/>
    <n v="0"/>
    <n v="0"/>
    <n v="0"/>
    <n v="0"/>
    <n v="0"/>
    <n v="0"/>
    <n v="0"/>
    <n v="0"/>
    <n v="0"/>
    <n v="0"/>
    <n v="0"/>
    <n v="0"/>
    <n v="0"/>
    <n v="0"/>
    <n v="0"/>
    <n v="0"/>
  </r>
  <r>
    <s v="1c30be5b-220d-4cb5-ac9f-a61200e2d3a4"/>
    <x v="4"/>
    <x v="1"/>
    <x v="1"/>
    <x v="0"/>
    <n v="0"/>
    <n v="0"/>
    <n v="0"/>
    <n v="0"/>
    <n v="0"/>
    <n v="0"/>
    <n v="0"/>
    <n v="0"/>
    <n v="0"/>
    <n v="0"/>
    <n v="0"/>
    <n v="0"/>
    <n v="0"/>
    <n v="0"/>
    <n v="0"/>
    <n v="0"/>
    <n v="0"/>
    <n v="0"/>
    <n v="0"/>
    <n v="0"/>
    <n v="0"/>
    <n v="0"/>
    <n v="0"/>
    <n v="0"/>
    <n v="0"/>
    <n v="0"/>
  </r>
  <r>
    <s v="1c30be5b-220d-4cb5-ac9f-a61200e2d3a4"/>
    <x v="4"/>
    <x v="1"/>
    <x v="2"/>
    <x v="0"/>
    <n v="0"/>
    <n v="0"/>
    <n v="0"/>
    <n v="0"/>
    <n v="0"/>
    <n v="0"/>
    <n v="0"/>
    <n v="0"/>
    <n v="0"/>
    <n v="0"/>
    <n v="0"/>
    <n v="0"/>
    <n v="0"/>
    <n v="0"/>
    <n v="0"/>
    <n v="0"/>
    <n v="0"/>
    <n v="0"/>
    <n v="0"/>
    <n v="0"/>
    <n v="0"/>
    <n v="0"/>
    <n v="0"/>
    <n v="0"/>
    <n v="0"/>
    <n v="0"/>
  </r>
  <r>
    <s v="1c30be5b-220d-4cb5-ac9f-a61200e2d3a4"/>
    <x v="4"/>
    <x v="1"/>
    <x v="3"/>
    <x v="0"/>
    <n v="0"/>
    <n v="0"/>
    <n v="0"/>
    <n v="0"/>
    <n v="0"/>
    <n v="0"/>
    <n v="0"/>
    <n v="0"/>
    <n v="0"/>
    <n v="0"/>
    <n v="0"/>
    <n v="0"/>
    <n v="0"/>
    <n v="0"/>
    <n v="0"/>
    <n v="0"/>
    <n v="0"/>
    <n v="0"/>
    <n v="0"/>
    <n v="0"/>
    <n v="0"/>
    <n v="0"/>
    <n v="0"/>
    <n v="0"/>
    <n v="0"/>
    <n v="0"/>
  </r>
  <r>
    <s v="1c30be5b-220d-4cb5-ac9f-a61200e2d3a4"/>
    <x v="5"/>
    <x v="0"/>
    <x v="0"/>
    <x v="0"/>
    <n v="0"/>
    <n v="0"/>
    <n v="0"/>
    <n v="0"/>
    <n v="0"/>
    <n v="0"/>
    <n v="0"/>
    <n v="0"/>
    <n v="0"/>
    <n v="0"/>
    <n v="0"/>
    <n v="0"/>
    <n v="0"/>
    <n v="0"/>
    <n v="0"/>
    <n v="0"/>
    <n v="0"/>
    <n v="0"/>
    <n v="0"/>
    <n v="0"/>
    <n v="0"/>
    <n v="0"/>
    <n v="0"/>
    <n v="0"/>
    <n v="0"/>
    <n v="0"/>
  </r>
  <r>
    <s v="1c30be5b-220d-4cb5-ac9f-a61200e2d3a4"/>
    <x v="5"/>
    <x v="0"/>
    <x v="1"/>
    <x v="0"/>
    <n v="0"/>
    <n v="0"/>
    <n v="0"/>
    <n v="0"/>
    <n v="0"/>
    <n v="0"/>
    <n v="0"/>
    <n v="0"/>
    <n v="0"/>
    <n v="0"/>
    <n v="0"/>
    <n v="0"/>
    <n v="0"/>
    <n v="0"/>
    <n v="0"/>
    <n v="0"/>
    <n v="0"/>
    <n v="0"/>
    <n v="0"/>
    <n v="0"/>
    <n v="0"/>
    <n v="0"/>
    <n v="0"/>
    <n v="0"/>
    <n v="0"/>
    <n v="0"/>
  </r>
  <r>
    <s v="1c30be5b-220d-4cb5-ac9f-a61200e2d3a4"/>
    <x v="5"/>
    <x v="0"/>
    <x v="2"/>
    <x v="0"/>
    <n v="0"/>
    <n v="0"/>
    <n v="0"/>
    <n v="0"/>
    <n v="0"/>
    <n v="0"/>
    <n v="0"/>
    <n v="0"/>
    <n v="0"/>
    <n v="0"/>
    <n v="0"/>
    <n v="0"/>
    <n v="0"/>
    <n v="0"/>
    <n v="0"/>
    <n v="0"/>
    <n v="0"/>
    <n v="0"/>
    <n v="0"/>
    <n v="0"/>
    <n v="0"/>
    <n v="0"/>
    <n v="0"/>
    <n v="0"/>
    <n v="0"/>
    <n v="0"/>
  </r>
  <r>
    <s v="1c30be5b-220d-4cb5-ac9f-a61200e2d3a4"/>
    <x v="5"/>
    <x v="0"/>
    <x v="3"/>
    <x v="0"/>
    <n v="0"/>
    <n v="0"/>
    <n v="0"/>
    <n v="0"/>
    <n v="0"/>
    <n v="0"/>
    <n v="0"/>
    <n v="0"/>
    <n v="0"/>
    <n v="0"/>
    <n v="0"/>
    <n v="0"/>
    <n v="0"/>
    <n v="0"/>
    <n v="0"/>
    <n v="0"/>
    <n v="0"/>
    <n v="0"/>
    <n v="0"/>
    <n v="0"/>
    <n v="0"/>
    <n v="0"/>
    <n v="0"/>
    <n v="0"/>
    <n v="0"/>
    <n v="0"/>
  </r>
  <r>
    <s v="1c30be5b-220d-4cb5-ac9f-a61200e2d3a4"/>
    <x v="5"/>
    <x v="1"/>
    <x v="0"/>
    <x v="0"/>
    <n v="0"/>
    <n v="0"/>
    <n v="0"/>
    <n v="0"/>
    <n v="0"/>
    <n v="0"/>
    <n v="0"/>
    <n v="0"/>
    <n v="0"/>
    <n v="0"/>
    <n v="0"/>
    <n v="0"/>
    <n v="0"/>
    <n v="0"/>
    <n v="0"/>
    <n v="0"/>
    <n v="0"/>
    <n v="0"/>
    <n v="0"/>
    <n v="0"/>
    <n v="0"/>
    <n v="0"/>
    <n v="0"/>
    <n v="0"/>
    <n v="0"/>
    <n v="0"/>
  </r>
  <r>
    <s v="1c30be5b-220d-4cb5-ac9f-a61200e2d3a4"/>
    <x v="5"/>
    <x v="1"/>
    <x v="1"/>
    <x v="0"/>
    <n v="0"/>
    <n v="0"/>
    <n v="0"/>
    <n v="0"/>
    <n v="0"/>
    <n v="0"/>
    <n v="0"/>
    <n v="0"/>
    <n v="0"/>
    <n v="0"/>
    <n v="0"/>
    <n v="0"/>
    <n v="0"/>
    <n v="0"/>
    <n v="0"/>
    <n v="0"/>
    <n v="0"/>
    <n v="0"/>
    <n v="0"/>
    <n v="0"/>
    <n v="0"/>
    <n v="0"/>
    <n v="0"/>
    <n v="0"/>
    <n v="0"/>
    <n v="0"/>
  </r>
  <r>
    <s v="1c30be5b-220d-4cb5-ac9f-a61200e2d3a4"/>
    <x v="5"/>
    <x v="1"/>
    <x v="2"/>
    <x v="0"/>
    <n v="0"/>
    <n v="0"/>
    <n v="0"/>
    <n v="0"/>
    <n v="0"/>
    <n v="0"/>
    <n v="0"/>
    <n v="0"/>
    <n v="0"/>
    <n v="0"/>
    <n v="0"/>
    <n v="0"/>
    <n v="0"/>
    <n v="0"/>
    <n v="0"/>
    <n v="0"/>
    <n v="0"/>
    <n v="0"/>
    <n v="0"/>
    <n v="0"/>
    <n v="0"/>
    <n v="0"/>
    <n v="0"/>
    <n v="0"/>
    <n v="0"/>
    <n v="0"/>
  </r>
  <r>
    <s v="1c30be5b-220d-4cb5-ac9f-a61200e2d3a4"/>
    <x v="5"/>
    <x v="1"/>
    <x v="3"/>
    <x v="0"/>
    <n v="0"/>
    <n v="0"/>
    <n v="0"/>
    <n v="0"/>
    <n v="0"/>
    <n v="0"/>
    <n v="0"/>
    <n v="0"/>
    <n v="0"/>
    <n v="0"/>
    <n v="0"/>
    <n v="0"/>
    <n v="0"/>
    <n v="0"/>
    <n v="0"/>
    <n v="0"/>
    <n v="0"/>
    <n v="0"/>
    <n v="0"/>
    <n v="0"/>
    <n v="0"/>
    <n v="0"/>
    <n v="0"/>
    <n v="0"/>
    <n v="0"/>
    <n v="0"/>
  </r>
  <r>
    <s v="1c30be5b-220d-4cb5-ac9f-a61200e2d3a4"/>
    <x v="6"/>
    <x v="0"/>
    <x v="0"/>
    <x v="0"/>
    <n v="0"/>
    <n v="0"/>
    <n v="0"/>
    <n v="0"/>
    <n v="0"/>
    <n v="0"/>
    <n v="0"/>
    <n v="0"/>
    <n v="0"/>
    <n v="0"/>
    <n v="0"/>
    <n v="0"/>
    <n v="0"/>
    <n v="0"/>
    <n v="0"/>
    <n v="0"/>
    <n v="0"/>
    <n v="0"/>
    <n v="0"/>
    <n v="0"/>
    <n v="0"/>
    <n v="0"/>
    <n v="0"/>
    <n v="0"/>
    <n v="0"/>
    <n v="0"/>
  </r>
  <r>
    <s v="1c30be5b-220d-4cb5-ac9f-a61200e2d3a4"/>
    <x v="6"/>
    <x v="0"/>
    <x v="1"/>
    <x v="0"/>
    <n v="0"/>
    <n v="0"/>
    <n v="0"/>
    <n v="0"/>
    <n v="0"/>
    <n v="0"/>
    <n v="0"/>
    <n v="0"/>
    <n v="0"/>
    <n v="0"/>
    <n v="0"/>
    <n v="0"/>
    <n v="0"/>
    <n v="0"/>
    <n v="0"/>
    <n v="0"/>
    <n v="0"/>
    <n v="0"/>
    <n v="0"/>
    <n v="0"/>
    <n v="0"/>
    <n v="0"/>
    <n v="0"/>
    <n v="0"/>
    <n v="0"/>
    <n v="0"/>
  </r>
  <r>
    <s v="1c30be5b-220d-4cb5-ac9f-a61200e2d3a4"/>
    <x v="6"/>
    <x v="0"/>
    <x v="2"/>
    <x v="0"/>
    <n v="0"/>
    <n v="0"/>
    <n v="0"/>
    <n v="0"/>
    <n v="0"/>
    <n v="0"/>
    <n v="0"/>
    <n v="0"/>
    <n v="0"/>
    <n v="0"/>
    <n v="0"/>
    <n v="0"/>
    <n v="0"/>
    <n v="0"/>
    <n v="0"/>
    <n v="0"/>
    <n v="0"/>
    <n v="0"/>
    <n v="0"/>
    <n v="0"/>
    <n v="0"/>
    <n v="0"/>
    <n v="0"/>
    <n v="0"/>
    <n v="0"/>
    <n v="0"/>
  </r>
  <r>
    <s v="1c30be5b-220d-4cb5-ac9f-a61200e2d3a4"/>
    <x v="6"/>
    <x v="0"/>
    <x v="3"/>
    <x v="0"/>
    <n v="0"/>
    <n v="0"/>
    <n v="0"/>
    <n v="0"/>
    <n v="0"/>
    <n v="0"/>
    <n v="0"/>
    <n v="0"/>
    <n v="0"/>
    <n v="0"/>
    <n v="0"/>
    <n v="0"/>
    <n v="0"/>
    <n v="0"/>
    <n v="0"/>
    <n v="0"/>
    <n v="0"/>
    <n v="0"/>
    <n v="0"/>
    <n v="0"/>
    <n v="0"/>
    <n v="0"/>
    <n v="0"/>
    <n v="0"/>
    <n v="0"/>
    <n v="0"/>
  </r>
  <r>
    <s v="1c30be5b-220d-4cb5-ac9f-a61200e2d3a4"/>
    <x v="6"/>
    <x v="1"/>
    <x v="0"/>
    <x v="0"/>
    <n v="0"/>
    <n v="0"/>
    <n v="0"/>
    <n v="0"/>
    <n v="0"/>
    <n v="0"/>
    <n v="0"/>
    <n v="0"/>
    <n v="0"/>
    <n v="0"/>
    <n v="0"/>
    <n v="0"/>
    <n v="0"/>
    <n v="0"/>
    <n v="0"/>
    <n v="0"/>
    <n v="0"/>
    <n v="0"/>
    <n v="0"/>
    <n v="0"/>
    <n v="0"/>
    <n v="0"/>
    <n v="0"/>
    <n v="0"/>
    <n v="0"/>
    <n v="0"/>
  </r>
  <r>
    <s v="1c30be5b-220d-4cb5-ac9f-a61200e2d3a4"/>
    <x v="6"/>
    <x v="1"/>
    <x v="1"/>
    <x v="0"/>
    <n v="0"/>
    <n v="0"/>
    <n v="0"/>
    <n v="0"/>
    <n v="0"/>
    <n v="0"/>
    <n v="0"/>
    <n v="0"/>
    <n v="0"/>
    <n v="0"/>
    <n v="0"/>
    <n v="0"/>
    <n v="0"/>
    <n v="0"/>
    <n v="0"/>
    <n v="0"/>
    <n v="0"/>
    <n v="0"/>
    <n v="0"/>
    <n v="0"/>
    <n v="0"/>
    <n v="0"/>
    <n v="0"/>
    <n v="0"/>
    <n v="0"/>
    <n v="0"/>
  </r>
  <r>
    <s v="1c30be5b-220d-4cb5-ac9f-a61200e2d3a4"/>
    <x v="6"/>
    <x v="1"/>
    <x v="2"/>
    <x v="0"/>
    <n v="0"/>
    <n v="0"/>
    <n v="0"/>
    <n v="0"/>
    <n v="0"/>
    <n v="0"/>
    <n v="0"/>
    <n v="0"/>
    <n v="0"/>
    <n v="0"/>
    <n v="0"/>
    <n v="0"/>
    <n v="0"/>
    <n v="0"/>
    <n v="0"/>
    <n v="0"/>
    <n v="0"/>
    <n v="0"/>
    <n v="0"/>
    <n v="0"/>
    <n v="0"/>
    <n v="0"/>
    <n v="0"/>
    <n v="0"/>
    <n v="0"/>
    <n v="0"/>
  </r>
  <r>
    <s v="1c30be5b-220d-4cb5-ac9f-a61200e2d3a4"/>
    <x v="6"/>
    <x v="1"/>
    <x v="3"/>
    <x v="0"/>
    <n v="0"/>
    <n v="0"/>
    <n v="0"/>
    <n v="0"/>
    <n v="0"/>
    <n v="0"/>
    <n v="0"/>
    <n v="0"/>
    <n v="0"/>
    <n v="0"/>
    <n v="0"/>
    <n v="0"/>
    <n v="0"/>
    <n v="0"/>
    <n v="0"/>
    <n v="0"/>
    <n v="0"/>
    <n v="0"/>
    <n v="0"/>
    <n v="0"/>
    <n v="0"/>
    <n v="0"/>
    <n v="0"/>
    <n v="0"/>
    <n v="0"/>
    <n v="0"/>
  </r>
  <r>
    <s v="1c30be5b-220d-4cb5-ac9f-a61200e2d3a4"/>
    <x v="7"/>
    <x v="0"/>
    <x v="0"/>
    <x v="0"/>
    <n v="0"/>
    <n v="0"/>
    <n v="0"/>
    <n v="0"/>
    <n v="0"/>
    <n v="0"/>
    <n v="0"/>
    <n v="0"/>
    <n v="0"/>
    <n v="0"/>
    <n v="0"/>
    <n v="0"/>
    <n v="0"/>
    <n v="0"/>
    <n v="0"/>
    <n v="0"/>
    <n v="0"/>
    <n v="0"/>
    <n v="0"/>
    <n v="0"/>
    <n v="0"/>
    <n v="0"/>
    <n v="0"/>
    <n v="0"/>
    <n v="0"/>
    <n v="0"/>
  </r>
  <r>
    <s v="1c30be5b-220d-4cb5-ac9f-a61200e2d3a4"/>
    <x v="7"/>
    <x v="0"/>
    <x v="1"/>
    <x v="0"/>
    <n v="0"/>
    <n v="0"/>
    <n v="0"/>
    <n v="0"/>
    <n v="0"/>
    <n v="0"/>
    <n v="0"/>
    <n v="0"/>
    <n v="0"/>
    <n v="0"/>
    <n v="0"/>
    <n v="0"/>
    <n v="0"/>
    <n v="0"/>
    <n v="0"/>
    <n v="0"/>
    <n v="0"/>
    <n v="0"/>
    <n v="0"/>
    <n v="0"/>
    <n v="0"/>
    <n v="0"/>
    <n v="0"/>
    <n v="0"/>
    <n v="0"/>
    <n v="0"/>
  </r>
  <r>
    <s v="1c30be5b-220d-4cb5-ac9f-a61200e2d3a4"/>
    <x v="7"/>
    <x v="0"/>
    <x v="2"/>
    <x v="0"/>
    <n v="0"/>
    <n v="0"/>
    <n v="0"/>
    <n v="0"/>
    <n v="0"/>
    <n v="0"/>
    <n v="0"/>
    <n v="0"/>
    <n v="0"/>
    <n v="0"/>
    <n v="0"/>
    <n v="0"/>
    <n v="0"/>
    <n v="0"/>
    <n v="0"/>
    <n v="0"/>
    <n v="0"/>
    <n v="0"/>
    <n v="0"/>
    <n v="0"/>
    <n v="0"/>
    <n v="0"/>
    <n v="0"/>
    <n v="0"/>
    <n v="0"/>
    <n v="0"/>
  </r>
  <r>
    <s v="1c30be5b-220d-4cb5-ac9f-a61200e2d3a4"/>
    <x v="7"/>
    <x v="0"/>
    <x v="3"/>
    <x v="0"/>
    <n v="0"/>
    <n v="0"/>
    <n v="0"/>
    <n v="0"/>
    <n v="0"/>
    <n v="0"/>
    <n v="0"/>
    <n v="0"/>
    <n v="0"/>
    <n v="0"/>
    <n v="0"/>
    <n v="0"/>
    <n v="0"/>
    <n v="0"/>
    <n v="0"/>
    <n v="0"/>
    <n v="0"/>
    <n v="0"/>
    <n v="0"/>
    <n v="0"/>
    <n v="0"/>
    <n v="0"/>
    <n v="0"/>
    <n v="0"/>
    <n v="0"/>
    <n v="0"/>
  </r>
  <r>
    <s v="1c30be5b-220d-4cb5-ac9f-a61200e2d3a4"/>
    <x v="7"/>
    <x v="1"/>
    <x v="0"/>
    <x v="0"/>
    <n v="0"/>
    <n v="0"/>
    <n v="0"/>
    <n v="0"/>
    <n v="0"/>
    <n v="0"/>
    <n v="0"/>
    <n v="0"/>
    <n v="0"/>
    <n v="0"/>
    <n v="0"/>
    <n v="0"/>
    <n v="0"/>
    <n v="0"/>
    <n v="0"/>
    <n v="0"/>
    <n v="0"/>
    <n v="0"/>
    <n v="0"/>
    <n v="0"/>
    <n v="0"/>
    <n v="0"/>
    <n v="0"/>
    <n v="0"/>
    <n v="0"/>
    <n v="0"/>
  </r>
  <r>
    <s v="1c30be5b-220d-4cb5-ac9f-a61200e2d3a4"/>
    <x v="7"/>
    <x v="1"/>
    <x v="1"/>
    <x v="0"/>
    <n v="0"/>
    <n v="0"/>
    <n v="0"/>
    <n v="0"/>
    <n v="0"/>
    <n v="0"/>
    <n v="0"/>
    <n v="0"/>
    <n v="0"/>
    <n v="0"/>
    <n v="0"/>
    <n v="0"/>
    <n v="0"/>
    <n v="0"/>
    <n v="0"/>
    <n v="0"/>
    <n v="0"/>
    <n v="0"/>
    <n v="0"/>
    <n v="0"/>
    <n v="0"/>
    <n v="0"/>
    <n v="0"/>
    <n v="0"/>
    <n v="0"/>
    <n v="0"/>
  </r>
  <r>
    <s v="1c30be5b-220d-4cb5-ac9f-a61200e2d3a4"/>
    <x v="7"/>
    <x v="1"/>
    <x v="2"/>
    <x v="0"/>
    <n v="0"/>
    <n v="0"/>
    <n v="0"/>
    <n v="0"/>
    <n v="0"/>
    <n v="0"/>
    <n v="0"/>
    <n v="0"/>
    <n v="0"/>
    <n v="0"/>
    <n v="0"/>
    <n v="0"/>
    <n v="0"/>
    <n v="0"/>
    <n v="0"/>
    <n v="0"/>
    <n v="0"/>
    <n v="0"/>
    <n v="0"/>
    <n v="0"/>
    <n v="0"/>
    <n v="0"/>
    <n v="0"/>
    <n v="0"/>
    <n v="0"/>
    <n v="0"/>
  </r>
  <r>
    <s v="1c30be5b-220d-4cb5-ac9f-a61200e2d3a4"/>
    <x v="7"/>
    <x v="1"/>
    <x v="3"/>
    <x v="0"/>
    <n v="0"/>
    <n v="0"/>
    <n v="0"/>
    <n v="0"/>
    <n v="0"/>
    <n v="0"/>
    <n v="0"/>
    <n v="0"/>
    <n v="0"/>
    <n v="0"/>
    <n v="0"/>
    <n v="0"/>
    <n v="0"/>
    <n v="0"/>
    <n v="0"/>
    <n v="0"/>
    <n v="0"/>
    <n v="0"/>
    <n v="0"/>
    <n v="0"/>
    <n v="0"/>
    <n v="0"/>
    <n v="0"/>
    <n v="0"/>
    <n v="0"/>
    <n v="0"/>
  </r>
  <r>
    <s v="20596b22-4e98-45f9-840c-a61200e2d3a4"/>
    <x v="1"/>
    <x v="0"/>
    <x v="0"/>
    <x v="0"/>
    <n v="1854632"/>
    <n v="525605727"/>
    <n v="0"/>
    <n v="0"/>
    <n v="0"/>
    <n v="0"/>
    <n v="0"/>
    <n v="0"/>
    <n v="0"/>
    <n v="0"/>
    <n v="0"/>
    <n v="0"/>
    <n v="0"/>
    <n v="0"/>
    <n v="0"/>
    <n v="0"/>
    <n v="0"/>
    <n v="0"/>
    <n v="0"/>
    <n v="0"/>
    <n v="0"/>
    <n v="0"/>
    <n v="0"/>
    <n v="0"/>
    <n v="0"/>
    <n v="0"/>
  </r>
  <r>
    <s v="20596b22-4e98-45f9-840c-a61200e2d3a4"/>
    <x v="1"/>
    <x v="0"/>
    <x v="1"/>
    <x v="0"/>
    <n v="2396933"/>
    <n v="676821327"/>
    <n v="0"/>
    <n v="0"/>
    <n v="0"/>
    <n v="0"/>
    <n v="0"/>
    <n v="0"/>
    <n v="0"/>
    <n v="0"/>
    <n v="0"/>
    <n v="0"/>
    <n v="0"/>
    <n v="0"/>
    <n v="0"/>
    <n v="0"/>
    <n v="0"/>
    <n v="0"/>
    <n v="0"/>
    <n v="0"/>
    <n v="0"/>
    <n v="0"/>
    <n v="0"/>
    <n v="0"/>
    <n v="0"/>
    <n v="0"/>
  </r>
  <r>
    <s v="20596b22-4e98-45f9-840c-a61200e2d3a4"/>
    <x v="1"/>
    <x v="0"/>
    <x v="2"/>
    <x v="0"/>
    <n v="1669928"/>
    <n v="512978802"/>
    <n v="1"/>
    <n v="72"/>
    <n v="3"/>
    <n v="63"/>
    <n v="0"/>
    <n v="0"/>
    <n v="0"/>
    <n v="1"/>
    <n v="1"/>
    <n v="72"/>
    <n v="3"/>
    <n v="63"/>
    <n v="0"/>
    <n v="0"/>
    <n v="0"/>
    <n v="1"/>
    <n v="0"/>
    <n v="0"/>
    <n v="0"/>
    <n v="0"/>
    <n v="0"/>
    <n v="0"/>
    <n v="0"/>
    <n v="0"/>
  </r>
  <r>
    <s v="20596b22-4e98-45f9-840c-a61200e2d3a4"/>
    <x v="1"/>
    <x v="0"/>
    <x v="3"/>
    <x v="0"/>
    <n v="321652"/>
    <n v="106652112"/>
    <n v="2"/>
    <n v="105"/>
    <n v="12"/>
    <n v="101"/>
    <n v="1"/>
    <n v="0"/>
    <n v="0"/>
    <n v="1"/>
    <n v="2"/>
    <n v="105"/>
    <n v="12"/>
    <n v="101"/>
    <n v="1"/>
    <n v="0"/>
    <n v="0"/>
    <n v="1"/>
    <n v="2"/>
    <n v="105"/>
    <n v="12"/>
    <n v="101"/>
    <n v="1"/>
    <n v="0"/>
    <n v="0"/>
    <n v="1"/>
  </r>
  <r>
    <s v="20596b22-4e98-45f9-840c-a61200e2d3a4"/>
    <x v="1"/>
    <x v="1"/>
    <x v="0"/>
    <x v="0"/>
    <n v="1905977"/>
    <n v="541589795"/>
    <n v="1"/>
    <n v="8"/>
    <n v="3"/>
    <n v="3"/>
    <n v="1"/>
    <n v="0"/>
    <n v="0"/>
    <n v="0"/>
    <n v="1"/>
    <n v="8"/>
    <n v="3"/>
    <n v="3"/>
    <n v="1"/>
    <n v="0"/>
    <n v="0"/>
    <n v="0"/>
    <n v="1"/>
    <n v="8"/>
    <n v="3"/>
    <n v="3"/>
    <n v="1"/>
    <n v="0"/>
    <n v="0"/>
    <n v="0"/>
  </r>
  <r>
    <s v="20596b22-4e98-45f9-840c-a61200e2d3a4"/>
    <x v="1"/>
    <x v="1"/>
    <x v="1"/>
    <x v="0"/>
    <n v="2236629"/>
    <n v="625971201"/>
    <n v="0"/>
    <n v="0"/>
    <n v="0"/>
    <n v="0"/>
    <n v="0"/>
    <n v="0"/>
    <n v="0"/>
    <n v="0"/>
    <n v="0"/>
    <n v="0"/>
    <n v="0"/>
    <n v="0"/>
    <n v="0"/>
    <n v="0"/>
    <n v="0"/>
    <n v="0"/>
    <n v="0"/>
    <n v="0"/>
    <n v="0"/>
    <n v="0"/>
    <n v="0"/>
    <n v="0"/>
    <n v="0"/>
    <n v="0"/>
  </r>
  <r>
    <s v="20596b22-4e98-45f9-840c-a61200e2d3a4"/>
    <x v="1"/>
    <x v="1"/>
    <x v="2"/>
    <x v="0"/>
    <n v="1559717"/>
    <n v="477030020"/>
    <n v="1"/>
    <n v="133"/>
    <n v="4"/>
    <n v="112"/>
    <n v="1"/>
    <n v="0"/>
    <n v="0"/>
    <n v="0"/>
    <n v="1"/>
    <n v="133"/>
    <n v="4"/>
    <n v="112"/>
    <n v="1"/>
    <n v="0"/>
    <n v="0"/>
    <n v="0"/>
    <n v="1"/>
    <n v="133"/>
    <n v="4"/>
    <n v="112"/>
    <n v="1"/>
    <n v="0"/>
    <n v="0"/>
    <n v="0"/>
  </r>
  <r>
    <s v="20596b22-4e98-45f9-840c-a61200e2d3a4"/>
    <x v="1"/>
    <x v="1"/>
    <x v="3"/>
    <x v="0"/>
    <n v="286972"/>
    <n v="94031872"/>
    <n v="1"/>
    <n v="203"/>
    <n v="9"/>
    <n v="189"/>
    <n v="0"/>
    <n v="0"/>
    <n v="0"/>
    <n v="1"/>
    <n v="1"/>
    <n v="203"/>
    <n v="9"/>
    <n v="189"/>
    <n v="0"/>
    <n v="0"/>
    <n v="0"/>
    <n v="1"/>
    <n v="1"/>
    <n v="203"/>
    <n v="9"/>
    <n v="189"/>
    <n v="0"/>
    <n v="0"/>
    <n v="0"/>
    <n v="1"/>
  </r>
  <r>
    <s v="20596b22-4e98-45f9-840c-a61200e2d3a4"/>
    <x v="2"/>
    <x v="0"/>
    <x v="0"/>
    <x v="0"/>
    <n v="1629005"/>
    <n v="457198568"/>
    <n v="0"/>
    <n v="0"/>
    <n v="0"/>
    <n v="0"/>
    <n v="0"/>
    <n v="0"/>
    <n v="0"/>
    <n v="0"/>
    <n v="0"/>
    <n v="0"/>
    <n v="0"/>
    <n v="0"/>
    <n v="0"/>
    <n v="0"/>
    <n v="0"/>
    <n v="0"/>
    <n v="0"/>
    <n v="0"/>
    <n v="0"/>
    <n v="0"/>
    <n v="0"/>
    <n v="0"/>
    <n v="0"/>
    <n v="0"/>
  </r>
  <r>
    <s v="20596b22-4e98-45f9-840c-a61200e2d3a4"/>
    <x v="2"/>
    <x v="0"/>
    <x v="1"/>
    <x v="0"/>
    <n v="2120055"/>
    <n v="587724717"/>
    <n v="0"/>
    <n v="0"/>
    <n v="0"/>
    <n v="0"/>
    <n v="0"/>
    <n v="0"/>
    <n v="0"/>
    <n v="0"/>
    <n v="0"/>
    <n v="0"/>
    <n v="0"/>
    <n v="0"/>
    <n v="0"/>
    <n v="0"/>
    <n v="0"/>
    <n v="0"/>
    <n v="0"/>
    <n v="0"/>
    <n v="0"/>
    <n v="0"/>
    <n v="0"/>
    <n v="0"/>
    <n v="0"/>
    <n v="0"/>
  </r>
  <r>
    <s v="20596b22-4e98-45f9-840c-a61200e2d3a4"/>
    <x v="2"/>
    <x v="0"/>
    <x v="2"/>
    <x v="0"/>
    <n v="1524313"/>
    <n v="462021801"/>
    <n v="3"/>
    <n v="92"/>
    <n v="3"/>
    <n v="92"/>
    <n v="0"/>
    <n v="1"/>
    <n v="1"/>
    <n v="1"/>
    <n v="3"/>
    <n v="92"/>
    <n v="3"/>
    <n v="92"/>
    <n v="0"/>
    <n v="1"/>
    <n v="1"/>
    <n v="1"/>
    <n v="3"/>
    <n v="92"/>
    <n v="3"/>
    <n v="92"/>
    <n v="0"/>
    <n v="1"/>
    <n v="1"/>
    <n v="1"/>
  </r>
  <r>
    <s v="20596b22-4e98-45f9-840c-a61200e2d3a4"/>
    <x v="2"/>
    <x v="0"/>
    <x v="3"/>
    <x v="0"/>
    <n v="303540"/>
    <n v="99609676"/>
    <n v="5"/>
    <n v="515"/>
    <n v="21"/>
    <n v="449"/>
    <n v="3"/>
    <n v="1"/>
    <n v="1"/>
    <n v="0"/>
    <n v="5"/>
    <n v="515"/>
    <n v="21"/>
    <n v="449"/>
    <n v="3"/>
    <n v="1"/>
    <n v="1"/>
    <n v="0"/>
    <n v="5"/>
    <n v="515"/>
    <n v="21"/>
    <n v="449"/>
    <n v="3"/>
    <n v="1"/>
    <n v="1"/>
    <n v="0"/>
  </r>
  <r>
    <s v="20596b22-4e98-45f9-840c-a61200e2d3a4"/>
    <x v="2"/>
    <x v="1"/>
    <x v="0"/>
    <x v="0"/>
    <n v="1680704"/>
    <n v="473076330"/>
    <n v="0"/>
    <n v="0"/>
    <n v="0"/>
    <n v="0"/>
    <n v="0"/>
    <n v="0"/>
    <n v="0"/>
    <n v="0"/>
    <n v="0"/>
    <n v="0"/>
    <n v="0"/>
    <n v="0"/>
    <n v="0"/>
    <n v="0"/>
    <n v="0"/>
    <n v="0"/>
    <n v="0"/>
    <n v="0"/>
    <n v="0"/>
    <n v="0"/>
    <n v="0"/>
    <n v="0"/>
    <n v="0"/>
    <n v="0"/>
  </r>
  <r>
    <s v="20596b22-4e98-45f9-840c-a61200e2d3a4"/>
    <x v="2"/>
    <x v="1"/>
    <x v="1"/>
    <x v="0"/>
    <n v="2014297"/>
    <n v="556088955"/>
    <n v="0"/>
    <n v="0"/>
    <n v="0"/>
    <n v="0"/>
    <n v="0"/>
    <n v="0"/>
    <n v="0"/>
    <n v="0"/>
    <n v="0"/>
    <n v="0"/>
    <n v="0"/>
    <n v="0"/>
    <n v="0"/>
    <n v="0"/>
    <n v="0"/>
    <n v="0"/>
    <n v="0"/>
    <n v="0"/>
    <n v="0"/>
    <n v="0"/>
    <n v="0"/>
    <n v="0"/>
    <n v="0"/>
    <n v="0"/>
  </r>
  <r>
    <s v="20596b22-4e98-45f9-840c-a61200e2d3a4"/>
    <x v="2"/>
    <x v="1"/>
    <x v="2"/>
    <x v="0"/>
    <n v="1425207"/>
    <n v="430483581"/>
    <n v="2"/>
    <n v="92"/>
    <n v="4"/>
    <n v="86"/>
    <n v="1"/>
    <n v="0"/>
    <n v="1"/>
    <n v="0"/>
    <n v="2"/>
    <n v="92"/>
    <n v="4"/>
    <n v="86"/>
    <n v="1"/>
    <n v="0"/>
    <n v="1"/>
    <n v="0"/>
    <n v="1"/>
    <n v="14"/>
    <n v="1"/>
    <n v="14"/>
    <n v="0"/>
    <n v="0"/>
    <n v="1"/>
    <n v="0"/>
  </r>
  <r>
    <s v="20596b22-4e98-45f9-840c-a61200e2d3a4"/>
    <x v="2"/>
    <x v="1"/>
    <x v="3"/>
    <x v="0"/>
    <n v="268099"/>
    <n v="86682838"/>
    <n v="2"/>
    <n v="84"/>
    <n v="4"/>
    <n v="84"/>
    <n v="2"/>
    <n v="0"/>
    <n v="0"/>
    <n v="0"/>
    <n v="2"/>
    <n v="84"/>
    <n v="4"/>
    <n v="84"/>
    <n v="2"/>
    <n v="0"/>
    <n v="0"/>
    <n v="0"/>
    <n v="2"/>
    <n v="84"/>
    <n v="4"/>
    <n v="84"/>
    <n v="2"/>
    <n v="0"/>
    <n v="0"/>
    <n v="0"/>
  </r>
  <r>
    <s v="20596b22-4e98-45f9-840c-a61200e2d3a4"/>
    <x v="3"/>
    <x v="0"/>
    <x v="0"/>
    <x v="0"/>
    <n v="1448697"/>
    <n v="413800090"/>
    <n v="0"/>
    <n v="0"/>
    <n v="0"/>
    <n v="0"/>
    <n v="0"/>
    <n v="0"/>
    <n v="0"/>
    <n v="0"/>
    <n v="0"/>
    <n v="0"/>
    <n v="0"/>
    <n v="0"/>
    <n v="0"/>
    <n v="0"/>
    <n v="0"/>
    <n v="0"/>
    <n v="0"/>
    <n v="0"/>
    <n v="0"/>
    <n v="0"/>
    <n v="0"/>
    <n v="0"/>
    <n v="0"/>
    <n v="0"/>
  </r>
  <r>
    <s v="20596b22-4e98-45f9-840c-a61200e2d3a4"/>
    <x v="3"/>
    <x v="0"/>
    <x v="1"/>
    <x v="0"/>
    <n v="1924148"/>
    <n v="536646806"/>
    <n v="0"/>
    <n v="0"/>
    <n v="0"/>
    <n v="0"/>
    <n v="0"/>
    <n v="0"/>
    <n v="0"/>
    <n v="0"/>
    <n v="0"/>
    <n v="0"/>
    <n v="0"/>
    <n v="0"/>
    <n v="0"/>
    <n v="0"/>
    <n v="0"/>
    <n v="0"/>
    <n v="0"/>
    <n v="0"/>
    <n v="0"/>
    <n v="0"/>
    <n v="0"/>
    <n v="0"/>
    <n v="0"/>
    <n v="0"/>
  </r>
  <r>
    <s v="20596b22-4e98-45f9-840c-a61200e2d3a4"/>
    <x v="3"/>
    <x v="0"/>
    <x v="2"/>
    <x v="0"/>
    <n v="1403919"/>
    <n v="426141978"/>
    <n v="0"/>
    <n v="0"/>
    <n v="0"/>
    <n v="0"/>
    <n v="0"/>
    <n v="0"/>
    <n v="0"/>
    <n v="0"/>
    <n v="0"/>
    <n v="0"/>
    <n v="0"/>
    <n v="0"/>
    <n v="0"/>
    <n v="0"/>
    <n v="0"/>
    <n v="0"/>
    <n v="0"/>
    <n v="0"/>
    <n v="0"/>
    <n v="0"/>
    <n v="0"/>
    <n v="0"/>
    <n v="0"/>
    <n v="0"/>
  </r>
  <r>
    <s v="20596b22-4e98-45f9-840c-a61200e2d3a4"/>
    <x v="3"/>
    <x v="0"/>
    <x v="3"/>
    <x v="0"/>
    <n v="261767"/>
    <n v="87984714"/>
    <n v="2"/>
    <n v="230"/>
    <n v="8"/>
    <n v="204"/>
    <n v="2"/>
    <n v="0"/>
    <n v="0"/>
    <n v="0"/>
    <n v="2"/>
    <n v="230"/>
    <n v="8"/>
    <n v="204"/>
    <n v="2"/>
    <n v="0"/>
    <n v="0"/>
    <n v="0"/>
    <n v="2"/>
    <n v="230"/>
    <n v="8"/>
    <n v="204"/>
    <n v="2"/>
    <n v="0"/>
    <n v="0"/>
    <n v="0"/>
  </r>
  <r>
    <s v="20596b22-4e98-45f9-840c-a61200e2d3a4"/>
    <x v="3"/>
    <x v="1"/>
    <x v="0"/>
    <x v="0"/>
    <n v="1500688"/>
    <n v="430722979"/>
    <n v="0"/>
    <n v="0"/>
    <n v="0"/>
    <n v="0"/>
    <n v="0"/>
    <n v="0"/>
    <n v="0"/>
    <n v="0"/>
    <n v="0"/>
    <n v="0"/>
    <n v="0"/>
    <n v="0"/>
    <n v="0"/>
    <n v="0"/>
    <n v="0"/>
    <n v="0"/>
    <n v="0"/>
    <n v="0"/>
    <n v="0"/>
    <n v="0"/>
    <n v="0"/>
    <n v="0"/>
    <n v="0"/>
    <n v="0"/>
  </r>
  <r>
    <s v="20596b22-4e98-45f9-840c-a61200e2d3a4"/>
    <x v="3"/>
    <x v="1"/>
    <x v="1"/>
    <x v="0"/>
    <n v="1849693"/>
    <n v="515662946"/>
    <n v="1"/>
    <n v="21"/>
    <n v="1"/>
    <n v="21"/>
    <n v="0"/>
    <n v="1"/>
    <n v="0"/>
    <n v="0"/>
    <n v="1"/>
    <n v="21"/>
    <n v="1"/>
    <n v="21"/>
    <n v="0"/>
    <n v="1"/>
    <n v="0"/>
    <n v="0"/>
    <n v="1"/>
    <n v="21"/>
    <n v="1"/>
    <n v="21"/>
    <n v="0"/>
    <n v="1"/>
    <n v="0"/>
    <n v="0"/>
  </r>
  <r>
    <s v="20596b22-4e98-45f9-840c-a61200e2d3a4"/>
    <x v="3"/>
    <x v="1"/>
    <x v="2"/>
    <x v="0"/>
    <n v="1310552"/>
    <n v="396528340"/>
    <n v="1"/>
    <n v="21"/>
    <n v="1"/>
    <n v="21"/>
    <n v="1"/>
    <n v="0"/>
    <n v="0"/>
    <n v="0"/>
    <n v="1"/>
    <n v="21"/>
    <n v="1"/>
    <n v="21"/>
    <n v="1"/>
    <n v="0"/>
    <n v="0"/>
    <n v="0"/>
    <n v="1"/>
    <n v="21"/>
    <n v="1"/>
    <n v="21"/>
    <n v="1"/>
    <n v="0"/>
    <n v="0"/>
    <n v="0"/>
  </r>
  <r>
    <s v="20596b22-4e98-45f9-840c-a61200e2d3a4"/>
    <x v="3"/>
    <x v="1"/>
    <x v="3"/>
    <x v="0"/>
    <n v="228665"/>
    <n v="76001697"/>
    <n v="2"/>
    <n v="140"/>
    <n v="5"/>
    <n v="140"/>
    <n v="1"/>
    <n v="0"/>
    <n v="0"/>
    <n v="1"/>
    <n v="2"/>
    <n v="140"/>
    <n v="5"/>
    <n v="140"/>
    <n v="1"/>
    <n v="0"/>
    <n v="0"/>
    <n v="1"/>
    <n v="2"/>
    <n v="140"/>
    <n v="5"/>
    <n v="140"/>
    <n v="1"/>
    <n v="0"/>
    <n v="0"/>
    <n v="1"/>
  </r>
  <r>
    <s v="20596b22-4e98-45f9-840c-a61200e2d3a4"/>
    <x v="4"/>
    <x v="0"/>
    <x v="0"/>
    <x v="0"/>
    <n v="1693836"/>
    <n v="487648146"/>
    <n v="1"/>
    <n v="7"/>
    <n v="1"/>
    <n v="7"/>
    <n v="0"/>
    <n v="1"/>
    <n v="0"/>
    <n v="0"/>
    <n v="1"/>
    <n v="7"/>
    <n v="1"/>
    <n v="7"/>
    <n v="0"/>
    <n v="1"/>
    <n v="0"/>
    <n v="0"/>
    <n v="1"/>
    <n v="7"/>
    <n v="1"/>
    <n v="7"/>
    <n v="0"/>
    <n v="1"/>
    <n v="0"/>
    <n v="0"/>
  </r>
  <r>
    <s v="20596b22-4e98-45f9-840c-a61200e2d3a4"/>
    <x v="4"/>
    <x v="0"/>
    <x v="1"/>
    <x v="0"/>
    <n v="2290569"/>
    <n v="641711994"/>
    <n v="0"/>
    <n v="0"/>
    <n v="0"/>
    <n v="0"/>
    <n v="0"/>
    <n v="0"/>
    <n v="0"/>
    <n v="0"/>
    <n v="0"/>
    <n v="0"/>
    <n v="0"/>
    <n v="0"/>
    <n v="0"/>
    <n v="0"/>
    <n v="0"/>
    <n v="0"/>
    <n v="0"/>
    <n v="0"/>
    <n v="0"/>
    <n v="0"/>
    <n v="0"/>
    <n v="0"/>
    <n v="0"/>
    <n v="0"/>
  </r>
  <r>
    <s v="20596b22-4e98-45f9-840c-a61200e2d3a4"/>
    <x v="4"/>
    <x v="0"/>
    <x v="2"/>
    <x v="0"/>
    <n v="1799011"/>
    <n v="551598953"/>
    <n v="0"/>
    <n v="0"/>
    <n v="0"/>
    <n v="0"/>
    <n v="0"/>
    <n v="0"/>
    <n v="0"/>
    <n v="0"/>
    <n v="0"/>
    <n v="0"/>
    <n v="0"/>
    <n v="0"/>
    <n v="0"/>
    <n v="0"/>
    <n v="0"/>
    <n v="0"/>
    <n v="0"/>
    <n v="0"/>
    <n v="0"/>
    <n v="0"/>
    <n v="0"/>
    <n v="0"/>
    <n v="0"/>
    <n v="0"/>
  </r>
  <r>
    <s v="20596b22-4e98-45f9-840c-a61200e2d3a4"/>
    <x v="4"/>
    <x v="0"/>
    <x v="3"/>
    <x v="0"/>
    <n v="391821"/>
    <n v="132756217"/>
    <n v="0"/>
    <n v="0"/>
    <n v="0"/>
    <n v="0"/>
    <n v="0"/>
    <n v="0"/>
    <n v="0"/>
    <n v="0"/>
    <n v="0"/>
    <n v="0"/>
    <n v="0"/>
    <n v="0"/>
    <n v="0"/>
    <n v="0"/>
    <n v="0"/>
    <n v="0"/>
    <n v="0"/>
    <n v="0"/>
    <n v="0"/>
    <n v="0"/>
    <n v="0"/>
    <n v="0"/>
    <n v="0"/>
    <n v="0"/>
  </r>
  <r>
    <s v="20596b22-4e98-45f9-840c-a61200e2d3a4"/>
    <x v="4"/>
    <x v="1"/>
    <x v="0"/>
    <x v="0"/>
    <n v="1779010"/>
    <n v="512802647"/>
    <n v="0"/>
    <n v="0"/>
    <n v="0"/>
    <n v="0"/>
    <n v="0"/>
    <n v="0"/>
    <n v="0"/>
    <n v="0"/>
    <n v="0"/>
    <n v="0"/>
    <n v="0"/>
    <n v="0"/>
    <n v="0"/>
    <n v="0"/>
    <n v="0"/>
    <n v="0"/>
    <n v="0"/>
    <n v="0"/>
    <n v="0"/>
    <n v="0"/>
    <n v="0"/>
    <n v="0"/>
    <n v="0"/>
    <n v="0"/>
  </r>
  <r>
    <s v="20596b22-4e98-45f9-840c-a61200e2d3a4"/>
    <x v="4"/>
    <x v="1"/>
    <x v="1"/>
    <x v="0"/>
    <n v="2242676"/>
    <n v="625800088"/>
    <n v="1"/>
    <n v="8"/>
    <n v="1"/>
    <n v="8"/>
    <n v="0"/>
    <n v="0"/>
    <n v="0"/>
    <n v="1"/>
    <n v="1"/>
    <n v="8"/>
    <n v="1"/>
    <n v="8"/>
    <n v="0"/>
    <n v="0"/>
    <n v="0"/>
    <n v="1"/>
    <n v="1"/>
    <n v="8"/>
    <n v="1"/>
    <n v="8"/>
    <n v="0"/>
    <n v="0"/>
    <n v="0"/>
    <n v="1"/>
  </r>
  <r>
    <s v="20596b22-4e98-45f9-840c-a61200e2d3a4"/>
    <x v="4"/>
    <x v="1"/>
    <x v="2"/>
    <x v="0"/>
    <n v="1697310"/>
    <n v="517561396"/>
    <n v="1"/>
    <n v="84"/>
    <n v="4"/>
    <n v="84"/>
    <n v="0"/>
    <n v="1"/>
    <n v="0"/>
    <n v="0"/>
    <n v="1"/>
    <n v="84"/>
    <n v="4"/>
    <n v="84"/>
    <n v="0"/>
    <n v="1"/>
    <n v="0"/>
    <n v="0"/>
    <n v="1"/>
    <n v="84"/>
    <n v="4"/>
    <n v="84"/>
    <n v="0"/>
    <n v="1"/>
    <n v="0"/>
    <n v="0"/>
  </r>
  <r>
    <s v="20596b22-4e98-45f9-840c-a61200e2d3a4"/>
    <x v="4"/>
    <x v="1"/>
    <x v="3"/>
    <x v="0"/>
    <n v="335981"/>
    <n v="112444948"/>
    <n v="1"/>
    <n v="56"/>
    <n v="2"/>
    <n v="56"/>
    <n v="0"/>
    <n v="0"/>
    <n v="1"/>
    <n v="0"/>
    <n v="1"/>
    <n v="56"/>
    <n v="2"/>
    <n v="56"/>
    <n v="0"/>
    <n v="0"/>
    <n v="1"/>
    <n v="0"/>
    <n v="1"/>
    <n v="56"/>
    <n v="2"/>
    <n v="56"/>
    <n v="0"/>
    <n v="0"/>
    <n v="1"/>
    <n v="0"/>
  </r>
  <r>
    <s v="20596b22-4e98-45f9-840c-a61200e2d3a4"/>
    <x v="5"/>
    <x v="0"/>
    <x v="0"/>
    <x v="0"/>
    <n v="1669126"/>
    <n v="472709259"/>
    <n v="0"/>
    <n v="0"/>
    <n v="0"/>
    <n v="0"/>
    <n v="0"/>
    <n v="0"/>
    <n v="0"/>
    <n v="0"/>
    <n v="0"/>
    <n v="0"/>
    <n v="0"/>
    <n v="0"/>
    <n v="0"/>
    <n v="0"/>
    <n v="0"/>
    <n v="0"/>
    <n v="0"/>
    <n v="0"/>
    <n v="0"/>
    <n v="0"/>
    <n v="0"/>
    <n v="0"/>
    <n v="0"/>
    <n v="0"/>
  </r>
  <r>
    <s v="20596b22-4e98-45f9-840c-a61200e2d3a4"/>
    <x v="5"/>
    <x v="0"/>
    <x v="1"/>
    <x v="0"/>
    <n v="2298426"/>
    <n v="634275024"/>
    <n v="0"/>
    <n v="0"/>
    <n v="0"/>
    <n v="0"/>
    <n v="0"/>
    <n v="0"/>
    <n v="0"/>
    <n v="0"/>
    <n v="0"/>
    <n v="0"/>
    <n v="0"/>
    <n v="0"/>
    <n v="0"/>
    <n v="0"/>
    <n v="0"/>
    <n v="0"/>
    <n v="0"/>
    <n v="0"/>
    <n v="0"/>
    <n v="0"/>
    <n v="0"/>
    <n v="0"/>
    <n v="0"/>
    <n v="0"/>
  </r>
  <r>
    <s v="20596b22-4e98-45f9-840c-a61200e2d3a4"/>
    <x v="5"/>
    <x v="0"/>
    <x v="2"/>
    <x v="0"/>
    <n v="1798047"/>
    <n v="548224441"/>
    <n v="0"/>
    <n v="0"/>
    <n v="0"/>
    <n v="0"/>
    <n v="0"/>
    <n v="0"/>
    <n v="0"/>
    <n v="0"/>
    <n v="0"/>
    <n v="0"/>
    <n v="0"/>
    <n v="0"/>
    <n v="0"/>
    <n v="0"/>
    <n v="0"/>
    <n v="0"/>
    <n v="0"/>
    <n v="0"/>
    <n v="0"/>
    <n v="0"/>
    <n v="0"/>
    <n v="0"/>
    <n v="0"/>
    <n v="0"/>
  </r>
  <r>
    <s v="20596b22-4e98-45f9-840c-a61200e2d3a4"/>
    <x v="5"/>
    <x v="0"/>
    <x v="3"/>
    <x v="0"/>
    <n v="417497"/>
    <n v="140980511"/>
    <n v="1"/>
    <n v="85"/>
    <n v="8"/>
    <n v="70"/>
    <n v="1"/>
    <n v="0"/>
    <n v="0"/>
    <n v="0"/>
    <n v="1"/>
    <n v="85"/>
    <n v="8"/>
    <n v="70"/>
    <n v="1"/>
    <n v="0"/>
    <n v="0"/>
    <n v="0"/>
    <n v="1"/>
    <n v="85"/>
    <n v="8"/>
    <n v="70"/>
    <n v="1"/>
    <n v="0"/>
    <n v="0"/>
    <n v="0"/>
  </r>
  <r>
    <s v="20596b22-4e98-45f9-840c-a61200e2d3a4"/>
    <x v="5"/>
    <x v="1"/>
    <x v="0"/>
    <x v="0"/>
    <n v="1757126"/>
    <n v="498468922"/>
    <n v="0"/>
    <n v="0"/>
    <n v="0"/>
    <n v="0"/>
    <n v="0"/>
    <n v="0"/>
    <n v="0"/>
    <n v="0"/>
    <n v="0"/>
    <n v="0"/>
    <n v="0"/>
    <n v="0"/>
    <n v="0"/>
    <n v="0"/>
    <n v="0"/>
    <n v="0"/>
    <n v="0"/>
    <n v="0"/>
    <n v="0"/>
    <n v="0"/>
    <n v="0"/>
    <n v="0"/>
    <n v="0"/>
    <n v="0"/>
  </r>
  <r>
    <s v="20596b22-4e98-45f9-840c-a61200e2d3a4"/>
    <x v="5"/>
    <x v="1"/>
    <x v="1"/>
    <x v="0"/>
    <n v="2260866"/>
    <n v="618965770"/>
    <n v="0"/>
    <n v="0"/>
    <n v="0"/>
    <n v="0"/>
    <n v="0"/>
    <n v="0"/>
    <n v="0"/>
    <n v="0"/>
    <n v="0"/>
    <n v="0"/>
    <n v="0"/>
    <n v="0"/>
    <n v="0"/>
    <n v="0"/>
    <n v="0"/>
    <n v="0"/>
    <n v="0"/>
    <n v="0"/>
    <n v="0"/>
    <n v="0"/>
    <n v="0"/>
    <n v="0"/>
    <n v="0"/>
    <n v="0"/>
  </r>
  <r>
    <s v="20596b22-4e98-45f9-840c-a61200e2d3a4"/>
    <x v="5"/>
    <x v="1"/>
    <x v="2"/>
    <x v="0"/>
    <n v="1699483"/>
    <n v="514004079"/>
    <n v="0"/>
    <n v="0"/>
    <n v="0"/>
    <n v="0"/>
    <n v="0"/>
    <n v="0"/>
    <n v="0"/>
    <n v="0"/>
    <n v="0"/>
    <n v="0"/>
    <n v="0"/>
    <n v="0"/>
    <n v="0"/>
    <n v="0"/>
    <n v="0"/>
    <n v="0"/>
    <n v="0"/>
    <n v="0"/>
    <n v="0"/>
    <n v="0"/>
    <n v="0"/>
    <n v="0"/>
    <n v="0"/>
    <n v="0"/>
  </r>
  <r>
    <s v="20596b22-4e98-45f9-840c-a61200e2d3a4"/>
    <x v="5"/>
    <x v="1"/>
    <x v="3"/>
    <x v="0"/>
    <n v="358356"/>
    <n v="119703103"/>
    <n v="4"/>
    <n v="470"/>
    <n v="17"/>
    <n v="428"/>
    <n v="3"/>
    <n v="0"/>
    <n v="1"/>
    <n v="0"/>
    <n v="4"/>
    <n v="470"/>
    <n v="17"/>
    <n v="428"/>
    <n v="3"/>
    <n v="0"/>
    <n v="1"/>
    <n v="0"/>
    <n v="4"/>
    <n v="470"/>
    <n v="17"/>
    <n v="428"/>
    <n v="3"/>
    <n v="0"/>
    <n v="1"/>
    <n v="0"/>
  </r>
  <r>
    <s v="20596b22-4e98-45f9-840c-a61200e2d3a4"/>
    <x v="6"/>
    <x v="0"/>
    <x v="0"/>
    <x v="0"/>
    <n v="1741883"/>
    <n v="489797834"/>
    <n v="0"/>
    <n v="0"/>
    <n v="0"/>
    <n v="0"/>
    <n v="0"/>
    <n v="0"/>
    <n v="0"/>
    <n v="0"/>
    <n v="0"/>
    <n v="0"/>
    <n v="0"/>
    <n v="0"/>
    <n v="0"/>
    <n v="0"/>
    <n v="0"/>
    <n v="0"/>
    <n v="0"/>
    <n v="0"/>
    <n v="0"/>
    <n v="0"/>
    <n v="0"/>
    <n v="0"/>
    <n v="0"/>
    <n v="0"/>
  </r>
  <r>
    <s v="20596b22-4e98-45f9-840c-a61200e2d3a4"/>
    <x v="6"/>
    <x v="0"/>
    <x v="1"/>
    <x v="0"/>
    <n v="2542583"/>
    <n v="689680218"/>
    <n v="0"/>
    <n v="0"/>
    <n v="0"/>
    <n v="0"/>
    <n v="0"/>
    <n v="0"/>
    <n v="0"/>
    <n v="0"/>
    <n v="0"/>
    <n v="0"/>
    <n v="0"/>
    <n v="0"/>
    <n v="0"/>
    <n v="0"/>
    <n v="0"/>
    <n v="0"/>
    <n v="0"/>
    <n v="0"/>
    <n v="0"/>
    <n v="0"/>
    <n v="0"/>
    <n v="0"/>
    <n v="0"/>
    <n v="0"/>
  </r>
  <r>
    <s v="20596b22-4e98-45f9-840c-a61200e2d3a4"/>
    <x v="6"/>
    <x v="0"/>
    <x v="2"/>
    <x v="0"/>
    <n v="2006937"/>
    <n v="596446264"/>
    <n v="1"/>
    <n v="287"/>
    <n v="10"/>
    <n v="280"/>
    <n v="1"/>
    <n v="0"/>
    <n v="0"/>
    <n v="0"/>
    <n v="0"/>
    <n v="0"/>
    <n v="0"/>
    <n v="0"/>
    <n v="0"/>
    <n v="0"/>
    <n v="0"/>
    <n v="0"/>
    <n v="0"/>
    <n v="0"/>
    <n v="0"/>
    <n v="0"/>
    <n v="0"/>
    <n v="0"/>
    <n v="0"/>
    <n v="0"/>
  </r>
  <r>
    <s v="20596b22-4e98-45f9-840c-a61200e2d3a4"/>
    <x v="6"/>
    <x v="0"/>
    <x v="3"/>
    <x v="0"/>
    <n v="454799"/>
    <n v="153594250"/>
    <n v="2"/>
    <n v="217"/>
    <n v="13"/>
    <n v="189"/>
    <n v="1"/>
    <n v="1"/>
    <n v="0"/>
    <n v="0"/>
    <n v="0"/>
    <n v="0"/>
    <n v="0"/>
    <n v="0"/>
    <n v="0"/>
    <n v="0"/>
    <n v="0"/>
    <n v="0"/>
    <n v="0"/>
    <n v="0"/>
    <n v="0"/>
    <n v="0"/>
    <n v="0"/>
    <n v="0"/>
    <n v="0"/>
    <n v="0"/>
  </r>
  <r>
    <s v="20596b22-4e98-45f9-840c-a61200e2d3a4"/>
    <x v="6"/>
    <x v="1"/>
    <x v="0"/>
    <x v="0"/>
    <n v="1834950"/>
    <n v="516312146"/>
    <n v="0"/>
    <n v="0"/>
    <n v="0"/>
    <n v="0"/>
    <n v="0"/>
    <n v="0"/>
    <n v="0"/>
    <n v="0"/>
    <n v="0"/>
    <n v="0"/>
    <n v="0"/>
    <n v="0"/>
    <n v="0"/>
    <n v="0"/>
    <n v="0"/>
    <n v="0"/>
    <n v="0"/>
    <n v="0"/>
    <n v="0"/>
    <n v="0"/>
    <n v="0"/>
    <n v="0"/>
    <n v="0"/>
    <n v="0"/>
  </r>
  <r>
    <s v="20596b22-4e98-45f9-840c-a61200e2d3a4"/>
    <x v="6"/>
    <x v="1"/>
    <x v="1"/>
    <x v="0"/>
    <n v="2493061"/>
    <n v="672481480"/>
    <n v="0"/>
    <n v="0"/>
    <n v="0"/>
    <n v="0"/>
    <n v="0"/>
    <n v="0"/>
    <n v="0"/>
    <n v="0"/>
    <n v="0"/>
    <n v="0"/>
    <n v="0"/>
    <n v="0"/>
    <n v="0"/>
    <n v="0"/>
    <n v="0"/>
    <n v="0"/>
    <n v="0"/>
    <n v="0"/>
    <n v="0"/>
    <n v="0"/>
    <n v="0"/>
    <n v="0"/>
    <n v="0"/>
    <n v="0"/>
  </r>
  <r>
    <s v="20596b22-4e98-45f9-840c-a61200e2d3a4"/>
    <x v="6"/>
    <x v="1"/>
    <x v="2"/>
    <x v="0"/>
    <n v="1873181"/>
    <n v="553217924"/>
    <n v="2"/>
    <n v="197"/>
    <n v="7"/>
    <n v="189"/>
    <n v="0"/>
    <n v="1"/>
    <n v="1"/>
    <n v="0"/>
    <n v="2"/>
    <n v="197"/>
    <n v="7"/>
    <n v="189"/>
    <n v="0"/>
    <n v="1"/>
    <n v="1"/>
    <n v="0"/>
    <n v="2"/>
    <n v="197"/>
    <n v="7"/>
    <n v="189"/>
    <n v="0"/>
    <n v="1"/>
    <n v="1"/>
    <n v="0"/>
  </r>
  <r>
    <s v="20596b22-4e98-45f9-840c-a61200e2d3a4"/>
    <x v="6"/>
    <x v="1"/>
    <x v="3"/>
    <x v="0"/>
    <n v="396356"/>
    <n v="132200699"/>
    <n v="6"/>
    <n v="284"/>
    <n v="12"/>
    <n v="273"/>
    <n v="3"/>
    <n v="0"/>
    <n v="0"/>
    <n v="3"/>
    <n v="5"/>
    <n v="189"/>
    <n v="8"/>
    <n v="189"/>
    <n v="3"/>
    <n v="0"/>
    <n v="0"/>
    <n v="2"/>
    <n v="4"/>
    <n v="161"/>
    <n v="7"/>
    <n v="161"/>
    <n v="2"/>
    <n v="0"/>
    <n v="0"/>
    <n v="2"/>
  </r>
  <r>
    <s v="20596b22-4e98-45f9-840c-a61200e2d3a4"/>
    <x v="7"/>
    <x v="0"/>
    <x v="0"/>
    <x v="0"/>
    <n v="1563402"/>
    <n v="350062067"/>
    <n v="0"/>
    <n v="0"/>
    <n v="0"/>
    <n v="0"/>
    <n v="0"/>
    <n v="0"/>
    <n v="0"/>
    <n v="0"/>
    <n v="0"/>
    <n v="0"/>
    <n v="0"/>
    <n v="0"/>
    <n v="0"/>
    <n v="0"/>
    <n v="0"/>
    <n v="0"/>
    <n v="0"/>
    <n v="0"/>
    <n v="0"/>
    <n v="0"/>
    <n v="0"/>
    <n v="0"/>
    <n v="0"/>
    <n v="0"/>
  </r>
  <r>
    <s v="20596b22-4e98-45f9-840c-a61200e2d3a4"/>
    <x v="7"/>
    <x v="0"/>
    <x v="1"/>
    <x v="0"/>
    <n v="2381982"/>
    <n v="516945607"/>
    <n v="0"/>
    <n v="0"/>
    <n v="0"/>
    <n v="0"/>
    <n v="0"/>
    <n v="0"/>
    <n v="0"/>
    <n v="0"/>
    <n v="0"/>
    <n v="0"/>
    <n v="0"/>
    <n v="0"/>
    <n v="0"/>
    <n v="0"/>
    <n v="0"/>
    <n v="0"/>
    <n v="0"/>
    <n v="0"/>
    <n v="0"/>
    <n v="0"/>
    <n v="0"/>
    <n v="0"/>
    <n v="0"/>
    <n v="0"/>
  </r>
  <r>
    <s v="20596b22-4e98-45f9-840c-a61200e2d3a4"/>
    <x v="7"/>
    <x v="0"/>
    <x v="2"/>
    <x v="0"/>
    <n v="1914846"/>
    <n v="446564329"/>
    <n v="2"/>
    <n v="121"/>
    <n v="5"/>
    <n v="114"/>
    <n v="0"/>
    <n v="1"/>
    <n v="1"/>
    <n v="0"/>
    <n v="2"/>
    <n v="121"/>
    <n v="5"/>
    <n v="114"/>
    <n v="0"/>
    <n v="1"/>
    <n v="1"/>
    <n v="0"/>
    <n v="1"/>
    <n v="79"/>
    <n v="3"/>
    <n v="72"/>
    <n v="0"/>
    <n v="0"/>
    <n v="1"/>
    <n v="0"/>
  </r>
  <r>
    <s v="20596b22-4e98-45f9-840c-a61200e2d3a4"/>
    <x v="7"/>
    <x v="0"/>
    <x v="3"/>
    <x v="0"/>
    <n v="482589"/>
    <n v="124436395"/>
    <n v="2"/>
    <n v="59"/>
    <n v="3"/>
    <n v="56"/>
    <n v="1"/>
    <n v="1"/>
    <n v="0"/>
    <n v="0"/>
    <n v="2"/>
    <n v="59"/>
    <n v="3"/>
    <n v="56"/>
    <n v="1"/>
    <n v="1"/>
    <n v="0"/>
    <n v="0"/>
    <n v="2"/>
    <n v="59"/>
    <n v="3"/>
    <n v="56"/>
    <n v="1"/>
    <n v="1"/>
    <n v="0"/>
    <n v="0"/>
  </r>
  <r>
    <s v="20596b22-4e98-45f9-840c-a61200e2d3a4"/>
    <x v="7"/>
    <x v="1"/>
    <x v="0"/>
    <x v="0"/>
    <n v="1646062"/>
    <n v="368709543"/>
    <n v="0"/>
    <n v="0"/>
    <n v="0"/>
    <n v="0"/>
    <n v="0"/>
    <n v="0"/>
    <n v="0"/>
    <n v="0"/>
    <n v="0"/>
    <n v="0"/>
    <n v="0"/>
    <n v="0"/>
    <n v="0"/>
    <n v="0"/>
    <n v="0"/>
    <n v="0"/>
    <n v="0"/>
    <n v="0"/>
    <n v="0"/>
    <n v="0"/>
    <n v="0"/>
    <n v="0"/>
    <n v="0"/>
    <n v="0"/>
  </r>
  <r>
    <s v="20596b22-4e98-45f9-840c-a61200e2d3a4"/>
    <x v="7"/>
    <x v="1"/>
    <x v="1"/>
    <x v="0"/>
    <n v="2342179"/>
    <n v="505921175"/>
    <n v="0"/>
    <n v="0"/>
    <n v="0"/>
    <n v="0"/>
    <n v="0"/>
    <n v="0"/>
    <n v="0"/>
    <n v="0"/>
    <n v="0"/>
    <n v="0"/>
    <n v="0"/>
    <n v="0"/>
    <n v="0"/>
    <n v="0"/>
    <n v="0"/>
    <n v="0"/>
    <n v="0"/>
    <n v="0"/>
    <n v="0"/>
    <n v="0"/>
    <n v="0"/>
    <n v="0"/>
    <n v="0"/>
    <n v="0"/>
  </r>
  <r>
    <s v="20596b22-4e98-45f9-840c-a61200e2d3a4"/>
    <x v="7"/>
    <x v="1"/>
    <x v="2"/>
    <x v="0"/>
    <n v="1771660"/>
    <n v="412298998"/>
    <n v="0"/>
    <n v="0"/>
    <n v="0"/>
    <n v="0"/>
    <n v="0"/>
    <n v="0"/>
    <n v="0"/>
    <n v="0"/>
    <n v="0"/>
    <n v="0"/>
    <n v="0"/>
    <n v="0"/>
    <n v="0"/>
    <n v="0"/>
    <n v="0"/>
    <n v="0"/>
    <n v="0"/>
    <n v="0"/>
    <n v="0"/>
    <n v="0"/>
    <n v="0"/>
    <n v="0"/>
    <n v="0"/>
    <n v="0"/>
  </r>
  <r>
    <s v="20596b22-4e98-45f9-840c-a61200e2d3a4"/>
    <x v="7"/>
    <x v="1"/>
    <x v="3"/>
    <x v="0"/>
    <n v="418760"/>
    <n v="106986400"/>
    <n v="2"/>
    <n v="105"/>
    <n v="5"/>
    <n v="105"/>
    <n v="1"/>
    <n v="1"/>
    <n v="0"/>
    <n v="0"/>
    <n v="2"/>
    <n v="105"/>
    <n v="5"/>
    <n v="105"/>
    <n v="1"/>
    <n v="1"/>
    <n v="0"/>
    <n v="0"/>
    <n v="2"/>
    <n v="105"/>
    <n v="5"/>
    <n v="105"/>
    <n v="1"/>
    <n v="1"/>
    <n v="0"/>
    <n v="0"/>
  </r>
  <r>
    <s v="3b5c2895-0115-4845-aea7-a61200e2d3a4"/>
    <x v="0"/>
    <x v="0"/>
    <x v="0"/>
    <x v="0"/>
    <n v="66332"/>
    <n v="20601824"/>
    <n v="0"/>
    <n v="0"/>
    <n v="0"/>
    <n v="0"/>
    <n v="0"/>
    <n v="0"/>
    <n v="0"/>
    <n v="0"/>
    <n v="0"/>
    <n v="0"/>
    <n v="0"/>
    <n v="0"/>
    <n v="0"/>
    <n v="0"/>
    <n v="0"/>
    <n v="0"/>
    <n v="0"/>
    <n v="0"/>
    <n v="0"/>
    <n v="0"/>
    <n v="0"/>
    <n v="0"/>
    <n v="0"/>
    <n v="0"/>
  </r>
  <r>
    <s v="3b5c2895-0115-4845-aea7-a61200e2d3a4"/>
    <x v="0"/>
    <x v="0"/>
    <x v="1"/>
    <x v="0"/>
    <n v="76537"/>
    <n v="22994379"/>
    <n v="0"/>
    <n v="0"/>
    <n v="0"/>
    <n v="0"/>
    <n v="0"/>
    <n v="0"/>
    <n v="0"/>
    <n v="0"/>
    <n v="0"/>
    <n v="0"/>
    <n v="0"/>
    <n v="0"/>
    <n v="0"/>
    <n v="0"/>
    <n v="0"/>
    <n v="0"/>
    <n v="0"/>
    <n v="0"/>
    <n v="0"/>
    <n v="0"/>
    <n v="0"/>
    <n v="0"/>
    <n v="0"/>
    <n v="0"/>
  </r>
  <r>
    <s v="3b5c2895-0115-4845-aea7-a61200e2d3a4"/>
    <x v="0"/>
    <x v="0"/>
    <x v="2"/>
    <x v="0"/>
    <n v="73411"/>
    <n v="24391488"/>
    <n v="6"/>
    <n v="706"/>
    <n v="120"/>
    <n v="286"/>
    <n v="3"/>
    <n v="1"/>
    <n v="2"/>
    <n v="0"/>
    <n v="6"/>
    <n v="706"/>
    <n v="120"/>
    <n v="286"/>
    <n v="3"/>
    <n v="1"/>
    <n v="2"/>
    <n v="0"/>
    <n v="6"/>
    <n v="706"/>
    <n v="120"/>
    <n v="286"/>
    <n v="3"/>
    <n v="1"/>
    <n v="2"/>
    <n v="0"/>
  </r>
  <r>
    <s v="3b5c2895-0115-4845-aea7-a61200e2d3a4"/>
    <x v="0"/>
    <x v="0"/>
    <x v="3"/>
    <x v="0"/>
    <n v="25944"/>
    <n v="9003599"/>
    <n v="6"/>
    <n v="309"/>
    <n v="50"/>
    <n v="174"/>
    <n v="4"/>
    <n v="1"/>
    <n v="0"/>
    <n v="1"/>
    <n v="6"/>
    <n v="309"/>
    <n v="50"/>
    <n v="174"/>
    <n v="4"/>
    <n v="1"/>
    <n v="0"/>
    <n v="1"/>
    <n v="6"/>
    <n v="309"/>
    <n v="50"/>
    <n v="174"/>
    <n v="4"/>
    <n v="1"/>
    <n v="0"/>
    <n v="1"/>
  </r>
  <r>
    <s v="3b5c2895-0115-4845-aea7-a61200e2d3a4"/>
    <x v="0"/>
    <x v="1"/>
    <x v="0"/>
    <x v="0"/>
    <n v="67778"/>
    <n v="21139118"/>
    <n v="0"/>
    <n v="0"/>
    <n v="0"/>
    <n v="0"/>
    <n v="0"/>
    <n v="0"/>
    <n v="0"/>
    <n v="0"/>
    <n v="0"/>
    <n v="0"/>
    <n v="0"/>
    <n v="0"/>
    <n v="0"/>
    <n v="0"/>
    <n v="0"/>
    <n v="0"/>
    <n v="0"/>
    <n v="0"/>
    <n v="0"/>
    <n v="0"/>
    <n v="0"/>
    <n v="0"/>
    <n v="0"/>
    <n v="0"/>
  </r>
  <r>
    <s v="3b5c2895-0115-4845-aea7-a61200e2d3a4"/>
    <x v="0"/>
    <x v="1"/>
    <x v="1"/>
    <x v="0"/>
    <n v="63392"/>
    <n v="18695843"/>
    <n v="0"/>
    <n v="0"/>
    <n v="0"/>
    <n v="0"/>
    <n v="0"/>
    <n v="0"/>
    <n v="0"/>
    <n v="0"/>
    <n v="0"/>
    <n v="0"/>
    <n v="0"/>
    <n v="0"/>
    <n v="0"/>
    <n v="0"/>
    <n v="0"/>
    <n v="0"/>
    <n v="0"/>
    <n v="0"/>
    <n v="0"/>
    <n v="0"/>
    <n v="0"/>
    <n v="0"/>
    <n v="0"/>
    <n v="0"/>
  </r>
  <r>
    <s v="3b5c2895-0115-4845-aea7-a61200e2d3a4"/>
    <x v="0"/>
    <x v="1"/>
    <x v="2"/>
    <x v="0"/>
    <n v="62312"/>
    <n v="20541932"/>
    <n v="7"/>
    <n v="353"/>
    <n v="71"/>
    <n v="117"/>
    <n v="4"/>
    <n v="3"/>
    <n v="0"/>
    <n v="0"/>
    <n v="6"/>
    <n v="327"/>
    <n v="65"/>
    <n v="111"/>
    <n v="3"/>
    <n v="3"/>
    <n v="0"/>
    <n v="0"/>
    <n v="6"/>
    <n v="327"/>
    <n v="65"/>
    <n v="111"/>
    <n v="3"/>
    <n v="3"/>
    <n v="0"/>
    <n v="0"/>
  </r>
  <r>
    <s v="3b5c2895-0115-4845-aea7-a61200e2d3a4"/>
    <x v="0"/>
    <x v="1"/>
    <x v="3"/>
    <x v="0"/>
    <n v="20645"/>
    <n v="7099306"/>
    <n v="8"/>
    <n v="751"/>
    <n v="99"/>
    <n v="258"/>
    <n v="1"/>
    <n v="3"/>
    <n v="2"/>
    <n v="2"/>
    <n v="7"/>
    <n v="750"/>
    <n v="98"/>
    <n v="257"/>
    <n v="1"/>
    <n v="2"/>
    <n v="2"/>
    <n v="2"/>
    <n v="7"/>
    <n v="750"/>
    <n v="98"/>
    <n v="257"/>
    <n v="1"/>
    <n v="2"/>
    <n v="2"/>
    <n v="2"/>
  </r>
  <r>
    <s v="3b5c2895-0115-4845-aea7-a61200e2d3a4"/>
    <x v="1"/>
    <x v="0"/>
    <x v="0"/>
    <x v="0"/>
    <n v="63312"/>
    <n v="19530299"/>
    <n v="0"/>
    <n v="0"/>
    <n v="0"/>
    <n v="0"/>
    <n v="0"/>
    <n v="0"/>
    <n v="0"/>
    <n v="0"/>
    <n v="0"/>
    <n v="0"/>
    <n v="0"/>
    <n v="0"/>
    <n v="0"/>
    <n v="0"/>
    <n v="0"/>
    <n v="0"/>
    <n v="0"/>
    <n v="0"/>
    <n v="0"/>
    <n v="0"/>
    <n v="0"/>
    <n v="0"/>
    <n v="0"/>
    <n v="0"/>
  </r>
  <r>
    <s v="3b5c2895-0115-4845-aea7-a61200e2d3a4"/>
    <x v="1"/>
    <x v="0"/>
    <x v="1"/>
    <x v="0"/>
    <n v="72582"/>
    <n v="21639267"/>
    <n v="1"/>
    <n v="1"/>
    <n v="1"/>
    <n v="1"/>
    <n v="0"/>
    <n v="0"/>
    <n v="0"/>
    <n v="1"/>
    <n v="1"/>
    <n v="1"/>
    <n v="1"/>
    <n v="1"/>
    <n v="0"/>
    <n v="0"/>
    <n v="0"/>
    <n v="1"/>
    <n v="1"/>
    <n v="1"/>
    <n v="1"/>
    <n v="1"/>
    <n v="0"/>
    <n v="0"/>
    <n v="0"/>
    <n v="1"/>
  </r>
  <r>
    <s v="3b5c2895-0115-4845-aea7-a61200e2d3a4"/>
    <x v="1"/>
    <x v="0"/>
    <x v="2"/>
    <x v="0"/>
    <n v="73245"/>
    <n v="24203115"/>
    <n v="5"/>
    <n v="200"/>
    <n v="38"/>
    <n v="44"/>
    <n v="1"/>
    <n v="3"/>
    <n v="0"/>
    <n v="1"/>
    <n v="5"/>
    <n v="200"/>
    <n v="38"/>
    <n v="44"/>
    <n v="1"/>
    <n v="3"/>
    <n v="0"/>
    <n v="1"/>
    <n v="5"/>
    <n v="200"/>
    <n v="38"/>
    <n v="44"/>
    <n v="1"/>
    <n v="3"/>
    <n v="0"/>
    <n v="1"/>
  </r>
  <r>
    <s v="3b5c2895-0115-4845-aea7-a61200e2d3a4"/>
    <x v="1"/>
    <x v="0"/>
    <x v="3"/>
    <x v="0"/>
    <n v="28214"/>
    <n v="9718489"/>
    <n v="10"/>
    <n v="900"/>
    <n v="134"/>
    <n v="715"/>
    <n v="2"/>
    <n v="1"/>
    <n v="2"/>
    <n v="5"/>
    <n v="10"/>
    <n v="900"/>
    <n v="134"/>
    <n v="715"/>
    <n v="2"/>
    <n v="1"/>
    <n v="2"/>
    <n v="5"/>
    <n v="10"/>
    <n v="900"/>
    <n v="134"/>
    <n v="715"/>
    <n v="2"/>
    <n v="1"/>
    <n v="2"/>
    <n v="5"/>
  </r>
  <r>
    <s v="3b5c2895-0115-4845-aea7-a61200e2d3a4"/>
    <x v="1"/>
    <x v="1"/>
    <x v="0"/>
    <x v="0"/>
    <n v="64831"/>
    <n v="20065866"/>
    <n v="0"/>
    <n v="0"/>
    <n v="0"/>
    <n v="0"/>
    <n v="0"/>
    <n v="0"/>
    <n v="0"/>
    <n v="0"/>
    <n v="0"/>
    <n v="0"/>
    <n v="0"/>
    <n v="0"/>
    <n v="0"/>
    <n v="0"/>
    <n v="0"/>
    <n v="0"/>
    <n v="0"/>
    <n v="0"/>
    <n v="0"/>
    <n v="0"/>
    <n v="0"/>
    <n v="0"/>
    <n v="0"/>
    <n v="0"/>
  </r>
  <r>
    <s v="3b5c2895-0115-4845-aea7-a61200e2d3a4"/>
    <x v="1"/>
    <x v="1"/>
    <x v="1"/>
    <x v="0"/>
    <n v="60108"/>
    <n v="17617596"/>
    <n v="0"/>
    <n v="0"/>
    <n v="0"/>
    <n v="0"/>
    <n v="0"/>
    <n v="0"/>
    <n v="0"/>
    <n v="0"/>
    <n v="0"/>
    <n v="0"/>
    <n v="0"/>
    <n v="0"/>
    <n v="0"/>
    <n v="0"/>
    <n v="0"/>
    <n v="0"/>
    <n v="0"/>
    <n v="0"/>
    <n v="0"/>
    <n v="0"/>
    <n v="0"/>
    <n v="0"/>
    <n v="0"/>
    <n v="0"/>
  </r>
  <r>
    <s v="3b5c2895-0115-4845-aea7-a61200e2d3a4"/>
    <x v="1"/>
    <x v="1"/>
    <x v="2"/>
    <x v="0"/>
    <n v="62038"/>
    <n v="20256015"/>
    <n v="8"/>
    <n v="550"/>
    <n v="115"/>
    <n v="207"/>
    <n v="2"/>
    <n v="4"/>
    <n v="1"/>
    <n v="1"/>
    <n v="8"/>
    <n v="550"/>
    <n v="115"/>
    <n v="207"/>
    <n v="2"/>
    <n v="4"/>
    <n v="1"/>
    <n v="1"/>
    <n v="8"/>
    <n v="550"/>
    <n v="115"/>
    <n v="207"/>
    <n v="2"/>
    <n v="4"/>
    <n v="1"/>
    <n v="1"/>
  </r>
  <r>
    <s v="3b5c2895-0115-4845-aea7-a61200e2d3a4"/>
    <x v="1"/>
    <x v="1"/>
    <x v="3"/>
    <x v="0"/>
    <n v="22542"/>
    <n v="7700420"/>
    <n v="6"/>
    <n v="595"/>
    <n v="74"/>
    <n v="441"/>
    <n v="1"/>
    <n v="2"/>
    <n v="3"/>
    <n v="0"/>
    <n v="6"/>
    <n v="595"/>
    <n v="74"/>
    <n v="441"/>
    <n v="1"/>
    <n v="2"/>
    <n v="3"/>
    <n v="0"/>
    <n v="6"/>
    <n v="595"/>
    <n v="74"/>
    <n v="441"/>
    <n v="1"/>
    <n v="2"/>
    <n v="3"/>
    <n v="0"/>
  </r>
  <r>
    <s v="3b5c2895-0115-4845-aea7-a61200e2d3a4"/>
    <x v="2"/>
    <x v="0"/>
    <x v="0"/>
    <x v="0"/>
    <n v="62434"/>
    <n v="19466080"/>
    <n v="0"/>
    <n v="0"/>
    <n v="0"/>
    <n v="0"/>
    <n v="0"/>
    <n v="0"/>
    <n v="0"/>
    <n v="0"/>
    <n v="0"/>
    <n v="0"/>
    <n v="0"/>
    <n v="0"/>
    <n v="0"/>
    <n v="0"/>
    <n v="0"/>
    <n v="0"/>
    <n v="0"/>
    <n v="0"/>
    <n v="0"/>
    <n v="0"/>
    <n v="0"/>
    <n v="0"/>
    <n v="0"/>
    <n v="0"/>
  </r>
  <r>
    <s v="3b5c2895-0115-4845-aea7-a61200e2d3a4"/>
    <x v="2"/>
    <x v="0"/>
    <x v="1"/>
    <x v="0"/>
    <n v="73170"/>
    <n v="21895046"/>
    <n v="1"/>
    <n v="168"/>
    <n v="32"/>
    <n v="68"/>
    <n v="0"/>
    <n v="1"/>
    <n v="0"/>
    <n v="0"/>
    <n v="1"/>
    <n v="168"/>
    <n v="32"/>
    <n v="68"/>
    <n v="0"/>
    <n v="1"/>
    <n v="0"/>
    <n v="0"/>
    <n v="1"/>
    <n v="168"/>
    <n v="32"/>
    <n v="68"/>
    <n v="0"/>
    <n v="1"/>
    <n v="0"/>
    <n v="0"/>
  </r>
  <r>
    <s v="3b5c2895-0115-4845-aea7-a61200e2d3a4"/>
    <x v="2"/>
    <x v="0"/>
    <x v="2"/>
    <x v="0"/>
    <n v="74293"/>
    <n v="24726823"/>
    <n v="10"/>
    <n v="2385"/>
    <n v="310"/>
    <n v="1700"/>
    <n v="4"/>
    <n v="2"/>
    <n v="2"/>
    <n v="2"/>
    <n v="9"/>
    <n v="2288"/>
    <n v="290"/>
    <n v="1640"/>
    <n v="4"/>
    <n v="1"/>
    <n v="2"/>
    <n v="2"/>
    <n v="8"/>
    <n v="2288"/>
    <n v="290"/>
    <n v="1640"/>
    <n v="4"/>
    <n v="1"/>
    <n v="2"/>
    <n v="2"/>
  </r>
  <r>
    <s v="3b5c2895-0115-4845-aea7-a61200e2d3a4"/>
    <x v="2"/>
    <x v="0"/>
    <x v="3"/>
    <x v="0"/>
    <n v="30030"/>
    <n v="10384672"/>
    <n v="5"/>
    <n v="386"/>
    <n v="70"/>
    <n v="234"/>
    <n v="1"/>
    <n v="1"/>
    <n v="2"/>
    <n v="1"/>
    <n v="5"/>
    <n v="386"/>
    <n v="70"/>
    <n v="234"/>
    <n v="1"/>
    <n v="1"/>
    <n v="2"/>
    <n v="1"/>
    <n v="4"/>
    <n v="386"/>
    <n v="70"/>
    <n v="234"/>
    <n v="1"/>
    <n v="1"/>
    <n v="2"/>
    <n v="1"/>
  </r>
  <r>
    <s v="3b5c2895-0115-4845-aea7-a61200e2d3a4"/>
    <x v="2"/>
    <x v="1"/>
    <x v="0"/>
    <x v="0"/>
    <n v="64077"/>
    <n v="20045234"/>
    <n v="0"/>
    <n v="0"/>
    <n v="0"/>
    <n v="0"/>
    <n v="0"/>
    <n v="0"/>
    <n v="0"/>
    <n v="0"/>
    <n v="0"/>
    <n v="0"/>
    <n v="0"/>
    <n v="0"/>
    <n v="0"/>
    <n v="0"/>
    <n v="0"/>
    <n v="0"/>
    <n v="0"/>
    <n v="0"/>
    <n v="0"/>
    <n v="0"/>
    <n v="0"/>
    <n v="0"/>
    <n v="0"/>
    <n v="0"/>
  </r>
  <r>
    <s v="3b5c2895-0115-4845-aea7-a61200e2d3a4"/>
    <x v="2"/>
    <x v="1"/>
    <x v="1"/>
    <x v="0"/>
    <n v="61464"/>
    <n v="17964704"/>
    <n v="0"/>
    <n v="0"/>
    <n v="0"/>
    <n v="0"/>
    <n v="0"/>
    <n v="0"/>
    <n v="0"/>
    <n v="0"/>
    <n v="0"/>
    <n v="0"/>
    <n v="0"/>
    <n v="0"/>
    <n v="0"/>
    <n v="0"/>
    <n v="0"/>
    <n v="0"/>
    <n v="0"/>
    <n v="0"/>
    <n v="0"/>
    <n v="0"/>
    <n v="0"/>
    <n v="0"/>
    <n v="0"/>
    <n v="0"/>
  </r>
  <r>
    <s v="3b5c2895-0115-4845-aea7-a61200e2d3a4"/>
    <x v="2"/>
    <x v="1"/>
    <x v="2"/>
    <x v="0"/>
    <n v="63600"/>
    <n v="20802774"/>
    <n v="7"/>
    <n v="677"/>
    <n v="124"/>
    <n v="407"/>
    <n v="0"/>
    <n v="4"/>
    <n v="1"/>
    <n v="2"/>
    <n v="5"/>
    <n v="477"/>
    <n v="89"/>
    <n v="232"/>
    <n v="0"/>
    <n v="3"/>
    <n v="1"/>
    <n v="1"/>
    <n v="5"/>
    <n v="477"/>
    <n v="89"/>
    <n v="232"/>
    <n v="0"/>
    <n v="3"/>
    <n v="1"/>
    <n v="1"/>
  </r>
  <r>
    <s v="3b5c2895-0115-4845-aea7-a61200e2d3a4"/>
    <x v="2"/>
    <x v="1"/>
    <x v="3"/>
    <x v="0"/>
    <n v="24059"/>
    <n v="8263626"/>
    <n v="7"/>
    <n v="592"/>
    <n v="93"/>
    <n v="389"/>
    <n v="0"/>
    <n v="2"/>
    <n v="2"/>
    <n v="3"/>
    <n v="7"/>
    <n v="592"/>
    <n v="93"/>
    <n v="389"/>
    <n v="0"/>
    <n v="2"/>
    <n v="2"/>
    <n v="3"/>
    <n v="7"/>
    <n v="592"/>
    <n v="93"/>
    <n v="389"/>
    <n v="0"/>
    <n v="2"/>
    <n v="2"/>
    <n v="3"/>
  </r>
  <r>
    <s v="3b5c2895-0115-4845-aea7-a61200e2d3a4"/>
    <x v="3"/>
    <x v="0"/>
    <x v="0"/>
    <x v="0"/>
    <n v="60049"/>
    <n v="19248294"/>
    <n v="0"/>
    <n v="0"/>
    <n v="0"/>
    <n v="0"/>
    <n v="0"/>
    <n v="0"/>
    <n v="0"/>
    <n v="0"/>
    <n v="0"/>
    <n v="0"/>
    <n v="0"/>
    <n v="0"/>
    <n v="0"/>
    <n v="0"/>
    <n v="0"/>
    <n v="0"/>
    <n v="0"/>
    <n v="0"/>
    <n v="0"/>
    <n v="0"/>
    <n v="0"/>
    <n v="0"/>
    <n v="0"/>
    <n v="0"/>
  </r>
  <r>
    <s v="3b5c2895-0115-4845-aea7-a61200e2d3a4"/>
    <x v="3"/>
    <x v="0"/>
    <x v="1"/>
    <x v="0"/>
    <n v="73949"/>
    <n v="22754728"/>
    <n v="1"/>
    <n v="147"/>
    <n v="20"/>
    <n v="140"/>
    <n v="1"/>
    <n v="0"/>
    <n v="0"/>
    <n v="0"/>
    <n v="1"/>
    <n v="147"/>
    <n v="20"/>
    <n v="140"/>
    <n v="1"/>
    <n v="0"/>
    <n v="0"/>
    <n v="0"/>
    <n v="0"/>
    <n v="147"/>
    <n v="20"/>
    <n v="140"/>
    <n v="1"/>
    <n v="0"/>
    <n v="0"/>
    <n v="0"/>
  </r>
  <r>
    <s v="3b5c2895-0115-4845-aea7-a61200e2d3a4"/>
    <x v="3"/>
    <x v="0"/>
    <x v="2"/>
    <x v="0"/>
    <n v="74676"/>
    <n v="25155627"/>
    <n v="7"/>
    <n v="461"/>
    <n v="90"/>
    <n v="221"/>
    <n v="0"/>
    <n v="3"/>
    <n v="4"/>
    <n v="0"/>
    <n v="6"/>
    <n v="406"/>
    <n v="78"/>
    <n v="185"/>
    <n v="0"/>
    <n v="2"/>
    <n v="4"/>
    <n v="0"/>
    <n v="6"/>
    <n v="406"/>
    <n v="78"/>
    <n v="185"/>
    <n v="0"/>
    <n v="2"/>
    <n v="4"/>
    <n v="0"/>
  </r>
  <r>
    <s v="3b5c2895-0115-4845-aea7-a61200e2d3a4"/>
    <x v="3"/>
    <x v="0"/>
    <x v="3"/>
    <x v="0"/>
    <n v="31713"/>
    <n v="11012338"/>
    <n v="7"/>
    <n v="792"/>
    <n v="94"/>
    <n v="471"/>
    <n v="3"/>
    <n v="1"/>
    <n v="0"/>
    <n v="3"/>
    <n v="7"/>
    <n v="792"/>
    <n v="94"/>
    <n v="471"/>
    <n v="3"/>
    <n v="1"/>
    <n v="0"/>
    <n v="3"/>
    <n v="7"/>
    <n v="792"/>
    <n v="94"/>
    <n v="471"/>
    <n v="3"/>
    <n v="1"/>
    <n v="0"/>
    <n v="3"/>
  </r>
  <r>
    <s v="3b5c2895-0115-4845-aea7-a61200e2d3a4"/>
    <x v="3"/>
    <x v="1"/>
    <x v="0"/>
    <x v="0"/>
    <n v="61629"/>
    <n v="19862413"/>
    <n v="0"/>
    <n v="0"/>
    <n v="0"/>
    <n v="0"/>
    <n v="0"/>
    <n v="0"/>
    <n v="0"/>
    <n v="0"/>
    <n v="0"/>
    <n v="0"/>
    <n v="0"/>
    <n v="0"/>
    <n v="0"/>
    <n v="0"/>
    <n v="0"/>
    <n v="0"/>
    <n v="0"/>
    <n v="0"/>
    <n v="0"/>
    <n v="0"/>
    <n v="0"/>
    <n v="0"/>
    <n v="0"/>
    <n v="0"/>
  </r>
  <r>
    <s v="3b5c2895-0115-4845-aea7-a61200e2d3a4"/>
    <x v="3"/>
    <x v="1"/>
    <x v="1"/>
    <x v="0"/>
    <n v="63109"/>
    <n v="19117528"/>
    <n v="0"/>
    <n v="0"/>
    <n v="0"/>
    <n v="0"/>
    <n v="0"/>
    <n v="0"/>
    <n v="0"/>
    <n v="0"/>
    <n v="0"/>
    <n v="0"/>
    <n v="0"/>
    <n v="0"/>
    <n v="0"/>
    <n v="0"/>
    <n v="0"/>
    <n v="0"/>
    <n v="0"/>
    <n v="0"/>
    <n v="0"/>
    <n v="0"/>
    <n v="0"/>
    <n v="0"/>
    <n v="0"/>
    <n v="0"/>
  </r>
  <r>
    <s v="3b5c2895-0115-4845-aea7-a61200e2d3a4"/>
    <x v="3"/>
    <x v="1"/>
    <x v="2"/>
    <x v="0"/>
    <n v="63371"/>
    <n v="21137872"/>
    <n v="10"/>
    <n v="710"/>
    <n v="116"/>
    <n v="501"/>
    <n v="3"/>
    <n v="4"/>
    <n v="1"/>
    <n v="2"/>
    <n v="9"/>
    <n v="581"/>
    <n v="92"/>
    <n v="372"/>
    <n v="2"/>
    <n v="4"/>
    <n v="1"/>
    <n v="2"/>
    <n v="8"/>
    <n v="581"/>
    <n v="92"/>
    <n v="372"/>
    <n v="2"/>
    <n v="4"/>
    <n v="1"/>
    <n v="2"/>
  </r>
  <r>
    <s v="3b5c2895-0115-4845-aea7-a61200e2d3a4"/>
    <x v="3"/>
    <x v="1"/>
    <x v="3"/>
    <x v="0"/>
    <n v="25738"/>
    <n v="8895528"/>
    <n v="13"/>
    <n v="2371"/>
    <n v="160"/>
    <n v="1932"/>
    <n v="2"/>
    <n v="2"/>
    <n v="6"/>
    <n v="3"/>
    <n v="13"/>
    <n v="2371"/>
    <n v="160"/>
    <n v="1932"/>
    <n v="2"/>
    <n v="2"/>
    <n v="6"/>
    <n v="3"/>
    <n v="12"/>
    <n v="2371"/>
    <n v="160"/>
    <n v="1932"/>
    <n v="2"/>
    <n v="2"/>
    <n v="6"/>
    <n v="3"/>
  </r>
  <r>
    <s v="3b5c2895-0115-4845-aea7-a61200e2d3a4"/>
    <x v="4"/>
    <x v="0"/>
    <x v="0"/>
    <x v="0"/>
    <n v="56273"/>
    <n v="18127532"/>
    <n v="0"/>
    <n v="0"/>
    <n v="0"/>
    <n v="0"/>
    <n v="0"/>
    <n v="0"/>
    <n v="0"/>
    <n v="0"/>
    <n v="0"/>
    <n v="0"/>
    <n v="0"/>
    <n v="0"/>
    <n v="0"/>
    <n v="0"/>
    <n v="0"/>
    <n v="0"/>
    <n v="0"/>
    <n v="0"/>
    <n v="0"/>
    <n v="0"/>
    <n v="0"/>
    <n v="0"/>
    <n v="0"/>
    <n v="0"/>
  </r>
  <r>
    <s v="3b5c2895-0115-4845-aea7-a61200e2d3a4"/>
    <x v="4"/>
    <x v="0"/>
    <x v="1"/>
    <x v="0"/>
    <n v="71212"/>
    <n v="22089398"/>
    <n v="0"/>
    <n v="0"/>
    <n v="0"/>
    <n v="0"/>
    <n v="0"/>
    <n v="0"/>
    <n v="0"/>
    <n v="0"/>
    <n v="0"/>
    <n v="0"/>
    <n v="0"/>
    <n v="0"/>
    <n v="0"/>
    <n v="0"/>
    <n v="0"/>
    <n v="0"/>
    <n v="0"/>
    <n v="0"/>
    <n v="0"/>
    <n v="0"/>
    <n v="0"/>
    <n v="0"/>
    <n v="0"/>
    <n v="0"/>
  </r>
  <r>
    <s v="3b5c2895-0115-4845-aea7-a61200e2d3a4"/>
    <x v="4"/>
    <x v="0"/>
    <x v="2"/>
    <x v="0"/>
    <n v="73008"/>
    <n v="24642065"/>
    <n v="15"/>
    <n v="1476"/>
    <n v="225"/>
    <n v="828"/>
    <n v="4"/>
    <n v="3"/>
    <n v="4"/>
    <n v="4"/>
    <n v="15"/>
    <n v="1476"/>
    <n v="225"/>
    <n v="828"/>
    <n v="4"/>
    <n v="3"/>
    <n v="4"/>
    <n v="4"/>
    <n v="14"/>
    <n v="1476"/>
    <n v="225"/>
    <n v="828"/>
    <n v="4"/>
    <n v="3"/>
    <n v="4"/>
    <n v="4"/>
  </r>
  <r>
    <s v="3b5c2895-0115-4845-aea7-a61200e2d3a4"/>
    <x v="4"/>
    <x v="0"/>
    <x v="3"/>
    <x v="0"/>
    <n v="34215"/>
    <n v="11876730"/>
    <n v="16"/>
    <n v="889"/>
    <n v="152"/>
    <n v="541"/>
    <n v="4"/>
    <n v="4"/>
    <n v="4"/>
    <n v="4"/>
    <n v="15"/>
    <n v="857"/>
    <n v="144"/>
    <n v="533"/>
    <n v="4"/>
    <n v="3"/>
    <n v="4"/>
    <n v="4"/>
    <n v="14"/>
    <n v="857"/>
    <n v="144"/>
    <n v="533"/>
    <n v="4"/>
    <n v="3"/>
    <n v="4"/>
    <n v="4"/>
  </r>
  <r>
    <s v="3b5c2895-0115-4845-aea7-a61200e2d3a4"/>
    <x v="4"/>
    <x v="1"/>
    <x v="0"/>
    <x v="0"/>
    <n v="58092"/>
    <n v="18762454"/>
    <n v="0"/>
    <n v="0"/>
    <n v="0"/>
    <n v="0"/>
    <n v="0"/>
    <n v="0"/>
    <n v="0"/>
    <n v="0"/>
    <n v="0"/>
    <n v="0"/>
    <n v="0"/>
    <n v="0"/>
    <n v="0"/>
    <n v="0"/>
    <n v="0"/>
    <n v="0"/>
    <n v="0"/>
    <n v="0"/>
    <n v="0"/>
    <n v="0"/>
    <n v="0"/>
    <n v="0"/>
    <n v="0"/>
    <n v="0"/>
  </r>
  <r>
    <s v="3b5c2895-0115-4845-aea7-a61200e2d3a4"/>
    <x v="4"/>
    <x v="1"/>
    <x v="1"/>
    <x v="0"/>
    <n v="61863"/>
    <n v="18849882"/>
    <n v="3"/>
    <n v="305"/>
    <n v="63"/>
    <n v="92"/>
    <n v="1"/>
    <n v="0"/>
    <n v="2"/>
    <n v="0"/>
    <n v="3"/>
    <n v="305"/>
    <n v="63"/>
    <n v="92"/>
    <n v="1"/>
    <n v="0"/>
    <n v="2"/>
    <n v="0"/>
    <n v="2"/>
    <n v="305"/>
    <n v="63"/>
    <n v="92"/>
    <n v="1"/>
    <n v="0"/>
    <n v="2"/>
    <n v="0"/>
  </r>
  <r>
    <s v="3b5c2895-0115-4845-aea7-a61200e2d3a4"/>
    <x v="4"/>
    <x v="1"/>
    <x v="2"/>
    <x v="0"/>
    <n v="61372"/>
    <n v="20490920"/>
    <n v="9"/>
    <n v="580"/>
    <n v="106"/>
    <n v="166"/>
    <n v="4"/>
    <n v="0"/>
    <n v="1"/>
    <n v="4"/>
    <n v="8"/>
    <n v="563"/>
    <n v="101"/>
    <n v="161"/>
    <n v="3"/>
    <n v="0"/>
    <n v="1"/>
    <n v="4"/>
    <n v="8"/>
    <n v="563"/>
    <n v="101"/>
    <n v="161"/>
    <n v="3"/>
    <n v="0"/>
    <n v="1"/>
    <n v="4"/>
  </r>
  <r>
    <s v="3b5c2895-0115-4845-aea7-a61200e2d3a4"/>
    <x v="4"/>
    <x v="1"/>
    <x v="3"/>
    <x v="0"/>
    <n v="27729"/>
    <n v="9580514"/>
    <n v="12"/>
    <n v="830"/>
    <n v="99"/>
    <n v="523"/>
    <n v="2"/>
    <n v="5"/>
    <n v="4"/>
    <n v="1"/>
    <n v="11"/>
    <n v="812"/>
    <n v="95"/>
    <n v="519"/>
    <n v="2"/>
    <n v="5"/>
    <n v="3"/>
    <n v="1"/>
    <n v="10"/>
    <n v="812"/>
    <n v="95"/>
    <n v="519"/>
    <n v="2"/>
    <n v="5"/>
    <n v="3"/>
    <n v="1"/>
  </r>
  <r>
    <s v="3b5c2895-0115-4845-aea7-a61200e2d3a4"/>
    <x v="5"/>
    <x v="0"/>
    <x v="0"/>
    <x v="0"/>
    <n v="58574"/>
    <n v="18447851"/>
    <n v="0"/>
    <n v="0"/>
    <n v="0"/>
    <n v="0"/>
    <n v="0"/>
    <n v="0"/>
    <n v="0"/>
    <n v="0"/>
    <n v="0"/>
    <n v="0"/>
    <n v="0"/>
    <n v="0"/>
    <n v="0"/>
    <n v="0"/>
    <n v="0"/>
    <n v="0"/>
    <n v="0"/>
    <n v="0"/>
    <n v="0"/>
    <n v="0"/>
    <n v="0"/>
    <n v="0"/>
    <n v="0"/>
    <n v="0"/>
  </r>
  <r>
    <s v="3b5c2895-0115-4845-aea7-a61200e2d3a4"/>
    <x v="5"/>
    <x v="0"/>
    <x v="1"/>
    <x v="0"/>
    <n v="76251"/>
    <n v="23036726"/>
    <n v="0"/>
    <n v="0"/>
    <n v="0"/>
    <n v="0"/>
    <n v="0"/>
    <n v="0"/>
    <n v="0"/>
    <n v="0"/>
    <n v="0"/>
    <n v="0"/>
    <n v="0"/>
    <n v="0"/>
    <n v="0"/>
    <n v="0"/>
    <n v="0"/>
    <n v="0"/>
    <n v="0"/>
    <n v="0"/>
    <n v="0"/>
    <n v="0"/>
    <n v="0"/>
    <n v="0"/>
    <n v="0"/>
    <n v="0"/>
  </r>
  <r>
    <s v="3b5c2895-0115-4845-aea7-a61200e2d3a4"/>
    <x v="5"/>
    <x v="0"/>
    <x v="2"/>
    <x v="0"/>
    <n v="75966"/>
    <n v="25097298"/>
    <n v="0"/>
    <n v="0"/>
    <n v="0"/>
    <n v="0"/>
    <n v="0"/>
    <n v="0"/>
    <n v="0"/>
    <n v="0"/>
    <n v="0"/>
    <n v="0"/>
    <n v="0"/>
    <n v="0"/>
    <n v="0"/>
    <n v="0"/>
    <n v="0"/>
    <n v="0"/>
    <n v="0"/>
    <n v="0"/>
    <n v="0"/>
    <n v="0"/>
    <n v="0"/>
    <n v="0"/>
    <n v="0"/>
    <n v="0"/>
  </r>
  <r>
    <s v="3b5c2895-0115-4845-aea7-a61200e2d3a4"/>
    <x v="5"/>
    <x v="0"/>
    <x v="3"/>
    <x v="0"/>
    <n v="38068"/>
    <n v="13039450"/>
    <n v="0"/>
    <n v="0"/>
    <n v="0"/>
    <n v="0"/>
    <n v="0"/>
    <n v="0"/>
    <n v="0"/>
    <n v="0"/>
    <n v="0"/>
    <n v="0"/>
    <n v="0"/>
    <n v="0"/>
    <n v="0"/>
    <n v="0"/>
    <n v="0"/>
    <n v="0"/>
    <n v="0"/>
    <n v="0"/>
    <n v="0"/>
    <n v="0"/>
    <n v="0"/>
    <n v="0"/>
    <n v="0"/>
    <n v="0"/>
  </r>
  <r>
    <s v="3b5c2895-0115-4845-aea7-a61200e2d3a4"/>
    <x v="5"/>
    <x v="1"/>
    <x v="0"/>
    <x v="0"/>
    <n v="60241"/>
    <n v="19059139"/>
    <n v="0"/>
    <n v="0"/>
    <n v="0"/>
    <n v="0"/>
    <n v="0"/>
    <n v="0"/>
    <n v="0"/>
    <n v="0"/>
    <n v="0"/>
    <n v="0"/>
    <n v="0"/>
    <n v="0"/>
    <n v="0"/>
    <n v="0"/>
    <n v="0"/>
    <n v="0"/>
    <n v="0"/>
    <n v="0"/>
    <n v="0"/>
    <n v="0"/>
    <n v="0"/>
    <n v="0"/>
    <n v="0"/>
    <n v="0"/>
  </r>
  <r>
    <s v="3b5c2895-0115-4845-aea7-a61200e2d3a4"/>
    <x v="5"/>
    <x v="1"/>
    <x v="1"/>
    <x v="0"/>
    <n v="66709"/>
    <n v="19917394"/>
    <n v="0"/>
    <n v="0"/>
    <n v="0"/>
    <n v="0"/>
    <n v="0"/>
    <n v="0"/>
    <n v="0"/>
    <n v="0"/>
    <n v="0"/>
    <n v="0"/>
    <n v="0"/>
    <n v="0"/>
    <n v="0"/>
    <n v="0"/>
    <n v="0"/>
    <n v="0"/>
    <n v="0"/>
    <n v="0"/>
    <n v="0"/>
    <n v="0"/>
    <n v="0"/>
    <n v="0"/>
    <n v="0"/>
    <n v="0"/>
  </r>
  <r>
    <s v="3b5c2895-0115-4845-aea7-a61200e2d3a4"/>
    <x v="5"/>
    <x v="1"/>
    <x v="2"/>
    <x v="0"/>
    <n v="63806"/>
    <n v="20733301"/>
    <n v="0"/>
    <n v="0"/>
    <n v="0"/>
    <n v="0"/>
    <n v="0"/>
    <n v="0"/>
    <n v="0"/>
    <n v="0"/>
    <n v="0"/>
    <n v="0"/>
    <n v="0"/>
    <n v="0"/>
    <n v="0"/>
    <n v="0"/>
    <n v="0"/>
    <n v="0"/>
    <n v="0"/>
    <n v="0"/>
    <n v="0"/>
    <n v="0"/>
    <n v="0"/>
    <n v="0"/>
    <n v="0"/>
    <n v="0"/>
  </r>
  <r>
    <s v="3b5c2895-0115-4845-aea7-a61200e2d3a4"/>
    <x v="5"/>
    <x v="1"/>
    <x v="3"/>
    <x v="0"/>
    <n v="31066"/>
    <n v="10551909"/>
    <n v="0"/>
    <n v="0"/>
    <n v="0"/>
    <n v="0"/>
    <n v="0"/>
    <n v="0"/>
    <n v="0"/>
    <n v="0"/>
    <n v="0"/>
    <n v="0"/>
    <n v="0"/>
    <n v="0"/>
    <n v="0"/>
    <n v="0"/>
    <n v="0"/>
    <n v="0"/>
    <n v="0"/>
    <n v="0"/>
    <n v="0"/>
    <n v="0"/>
    <n v="0"/>
    <n v="0"/>
    <n v="0"/>
    <n v="0"/>
  </r>
  <r>
    <s v="3b5c2895-0115-4845-aea7-a61200e2d3a4"/>
    <x v="6"/>
    <x v="0"/>
    <x v="0"/>
    <x v="0"/>
    <n v="56519"/>
    <n v="17895613"/>
    <n v="0"/>
    <n v="0"/>
    <n v="0"/>
    <n v="0"/>
    <n v="0"/>
    <n v="0"/>
    <n v="0"/>
    <n v="0"/>
    <n v="0"/>
    <n v="0"/>
    <n v="0"/>
    <n v="0"/>
    <n v="0"/>
    <n v="0"/>
    <n v="0"/>
    <n v="0"/>
    <n v="0"/>
    <n v="0"/>
    <n v="0"/>
    <n v="0"/>
    <n v="0"/>
    <n v="0"/>
    <n v="0"/>
    <n v="0"/>
  </r>
  <r>
    <s v="3b5c2895-0115-4845-aea7-a61200e2d3a4"/>
    <x v="6"/>
    <x v="0"/>
    <x v="1"/>
    <x v="0"/>
    <n v="76412"/>
    <n v="23143506"/>
    <n v="0"/>
    <n v="0"/>
    <n v="0"/>
    <n v="0"/>
    <n v="0"/>
    <n v="0"/>
    <n v="0"/>
    <n v="0"/>
    <n v="0"/>
    <n v="0"/>
    <n v="0"/>
    <n v="0"/>
    <n v="0"/>
    <n v="0"/>
    <n v="0"/>
    <n v="0"/>
    <n v="0"/>
    <n v="0"/>
    <n v="0"/>
    <n v="0"/>
    <n v="0"/>
    <n v="0"/>
    <n v="0"/>
    <n v="0"/>
  </r>
  <r>
    <s v="3b5c2895-0115-4845-aea7-a61200e2d3a4"/>
    <x v="6"/>
    <x v="0"/>
    <x v="2"/>
    <x v="0"/>
    <n v="75269"/>
    <n v="24952522"/>
    <n v="0"/>
    <n v="0"/>
    <n v="0"/>
    <n v="0"/>
    <n v="0"/>
    <n v="0"/>
    <n v="0"/>
    <n v="0"/>
    <n v="0"/>
    <n v="0"/>
    <n v="0"/>
    <n v="0"/>
    <n v="0"/>
    <n v="0"/>
    <n v="0"/>
    <n v="0"/>
    <n v="0"/>
    <n v="0"/>
    <n v="0"/>
    <n v="0"/>
    <n v="0"/>
    <n v="0"/>
    <n v="0"/>
    <n v="0"/>
  </r>
  <r>
    <s v="3b5c2895-0115-4845-aea7-a61200e2d3a4"/>
    <x v="6"/>
    <x v="0"/>
    <x v="3"/>
    <x v="0"/>
    <n v="41922"/>
    <n v="14337215"/>
    <n v="0"/>
    <n v="0"/>
    <n v="0"/>
    <n v="0"/>
    <n v="0"/>
    <n v="0"/>
    <n v="0"/>
    <n v="0"/>
    <n v="0"/>
    <n v="0"/>
    <n v="0"/>
    <n v="0"/>
    <n v="0"/>
    <n v="0"/>
    <n v="0"/>
    <n v="0"/>
    <n v="0"/>
    <n v="0"/>
    <n v="0"/>
    <n v="0"/>
    <n v="0"/>
    <n v="0"/>
    <n v="0"/>
    <n v="0"/>
  </r>
  <r>
    <s v="3b5c2895-0115-4845-aea7-a61200e2d3a4"/>
    <x v="6"/>
    <x v="1"/>
    <x v="0"/>
    <x v="0"/>
    <n v="58327"/>
    <n v="18484903"/>
    <n v="0"/>
    <n v="0"/>
    <n v="0"/>
    <n v="0"/>
    <n v="0"/>
    <n v="0"/>
    <n v="0"/>
    <n v="0"/>
    <n v="0"/>
    <n v="0"/>
    <n v="0"/>
    <n v="0"/>
    <n v="0"/>
    <n v="0"/>
    <n v="0"/>
    <n v="0"/>
    <n v="0"/>
    <n v="0"/>
    <n v="0"/>
    <n v="0"/>
    <n v="0"/>
    <n v="0"/>
    <n v="0"/>
    <n v="0"/>
  </r>
  <r>
    <s v="3b5c2895-0115-4845-aea7-a61200e2d3a4"/>
    <x v="6"/>
    <x v="1"/>
    <x v="1"/>
    <x v="0"/>
    <n v="68094"/>
    <n v="20315096"/>
    <n v="0"/>
    <n v="0"/>
    <n v="0"/>
    <n v="0"/>
    <n v="0"/>
    <n v="0"/>
    <n v="0"/>
    <n v="0"/>
    <n v="0"/>
    <n v="0"/>
    <n v="0"/>
    <n v="0"/>
    <n v="0"/>
    <n v="0"/>
    <n v="0"/>
    <n v="0"/>
    <n v="0"/>
    <n v="0"/>
    <n v="0"/>
    <n v="0"/>
    <n v="0"/>
    <n v="0"/>
    <n v="0"/>
    <n v="0"/>
  </r>
  <r>
    <s v="3b5c2895-0115-4845-aea7-a61200e2d3a4"/>
    <x v="6"/>
    <x v="1"/>
    <x v="2"/>
    <x v="0"/>
    <n v="63469"/>
    <n v="20671851"/>
    <n v="0"/>
    <n v="0"/>
    <n v="0"/>
    <n v="0"/>
    <n v="0"/>
    <n v="0"/>
    <n v="0"/>
    <n v="0"/>
    <n v="0"/>
    <n v="0"/>
    <n v="0"/>
    <n v="0"/>
    <n v="0"/>
    <n v="0"/>
    <n v="0"/>
    <n v="0"/>
    <n v="0"/>
    <n v="0"/>
    <n v="0"/>
    <n v="0"/>
    <n v="0"/>
    <n v="0"/>
    <n v="0"/>
    <n v="0"/>
  </r>
  <r>
    <s v="3b5c2895-0115-4845-aea7-a61200e2d3a4"/>
    <x v="6"/>
    <x v="1"/>
    <x v="3"/>
    <x v="0"/>
    <n v="34027"/>
    <n v="11555778"/>
    <n v="0"/>
    <n v="0"/>
    <n v="0"/>
    <n v="0"/>
    <n v="0"/>
    <n v="0"/>
    <n v="0"/>
    <n v="0"/>
    <n v="0"/>
    <n v="0"/>
    <n v="0"/>
    <n v="0"/>
    <n v="0"/>
    <n v="0"/>
    <n v="0"/>
    <n v="0"/>
    <n v="0"/>
    <n v="0"/>
    <n v="0"/>
    <n v="0"/>
    <n v="0"/>
    <n v="0"/>
    <n v="0"/>
    <n v="0"/>
  </r>
  <r>
    <s v="3b5c2895-0115-4845-aea7-a61200e2d3a4"/>
    <x v="7"/>
    <x v="0"/>
    <x v="0"/>
    <x v="0"/>
    <n v="55979"/>
    <n v="13366371"/>
    <n v="0"/>
    <n v="0"/>
    <n v="0"/>
    <n v="0"/>
    <n v="0"/>
    <n v="0"/>
    <n v="0"/>
    <n v="0"/>
    <n v="0"/>
    <n v="0"/>
    <n v="0"/>
    <n v="0"/>
    <n v="0"/>
    <n v="0"/>
    <n v="0"/>
    <n v="0"/>
    <n v="0"/>
    <n v="0"/>
    <n v="0"/>
    <n v="0"/>
    <n v="0"/>
    <n v="0"/>
    <n v="0"/>
    <n v="0"/>
  </r>
  <r>
    <s v="3b5c2895-0115-4845-aea7-a61200e2d3a4"/>
    <x v="7"/>
    <x v="0"/>
    <x v="1"/>
    <x v="0"/>
    <n v="78628"/>
    <n v="17925797"/>
    <n v="0"/>
    <n v="0"/>
    <n v="0"/>
    <n v="0"/>
    <n v="0"/>
    <n v="0"/>
    <n v="0"/>
    <n v="0"/>
    <n v="0"/>
    <n v="0"/>
    <n v="0"/>
    <n v="0"/>
    <n v="0"/>
    <n v="0"/>
    <n v="0"/>
    <n v="0"/>
    <n v="0"/>
    <n v="0"/>
    <n v="0"/>
    <n v="0"/>
    <n v="0"/>
    <n v="0"/>
    <n v="0"/>
    <n v="0"/>
  </r>
  <r>
    <s v="3b5c2895-0115-4845-aea7-a61200e2d3a4"/>
    <x v="7"/>
    <x v="0"/>
    <x v="2"/>
    <x v="0"/>
    <n v="76047"/>
    <n v="18877713"/>
    <n v="0"/>
    <n v="0"/>
    <n v="0"/>
    <n v="0"/>
    <n v="0"/>
    <n v="0"/>
    <n v="0"/>
    <n v="0"/>
    <n v="0"/>
    <n v="0"/>
    <n v="0"/>
    <n v="0"/>
    <n v="0"/>
    <n v="0"/>
    <n v="0"/>
    <n v="0"/>
    <n v="0"/>
    <n v="0"/>
    <n v="0"/>
    <n v="0"/>
    <n v="0"/>
    <n v="0"/>
    <n v="0"/>
    <n v="0"/>
  </r>
  <r>
    <s v="3b5c2895-0115-4845-aea7-a61200e2d3a4"/>
    <x v="7"/>
    <x v="0"/>
    <x v="3"/>
    <x v="0"/>
    <n v="45354"/>
    <n v="11764194"/>
    <n v="0"/>
    <n v="0"/>
    <n v="0"/>
    <n v="0"/>
    <n v="0"/>
    <n v="0"/>
    <n v="0"/>
    <n v="0"/>
    <n v="0"/>
    <n v="0"/>
    <n v="0"/>
    <n v="0"/>
    <n v="0"/>
    <n v="0"/>
    <n v="0"/>
    <n v="0"/>
    <n v="0"/>
    <n v="0"/>
    <n v="0"/>
    <n v="0"/>
    <n v="0"/>
    <n v="0"/>
    <n v="0"/>
    <n v="0"/>
  </r>
  <r>
    <s v="3b5c2895-0115-4845-aea7-a61200e2d3a4"/>
    <x v="7"/>
    <x v="1"/>
    <x v="0"/>
    <x v="0"/>
    <n v="57395"/>
    <n v="13793352"/>
    <n v="0"/>
    <n v="0"/>
    <n v="0"/>
    <n v="0"/>
    <n v="0"/>
    <n v="0"/>
    <n v="0"/>
    <n v="0"/>
    <n v="0"/>
    <n v="0"/>
    <n v="0"/>
    <n v="0"/>
    <n v="0"/>
    <n v="0"/>
    <n v="0"/>
    <n v="0"/>
    <n v="0"/>
    <n v="0"/>
    <n v="0"/>
    <n v="0"/>
    <n v="0"/>
    <n v="0"/>
    <n v="0"/>
    <n v="0"/>
  </r>
  <r>
    <s v="3b5c2895-0115-4845-aea7-a61200e2d3a4"/>
    <x v="7"/>
    <x v="1"/>
    <x v="1"/>
    <x v="0"/>
    <n v="70110"/>
    <n v="16005476"/>
    <n v="0"/>
    <n v="0"/>
    <n v="0"/>
    <n v="0"/>
    <n v="0"/>
    <n v="0"/>
    <n v="0"/>
    <n v="0"/>
    <n v="0"/>
    <n v="0"/>
    <n v="0"/>
    <n v="0"/>
    <n v="0"/>
    <n v="0"/>
    <n v="0"/>
    <n v="0"/>
    <n v="0"/>
    <n v="0"/>
    <n v="0"/>
    <n v="0"/>
    <n v="0"/>
    <n v="0"/>
    <n v="0"/>
    <n v="0"/>
  </r>
  <r>
    <s v="3b5c2895-0115-4845-aea7-a61200e2d3a4"/>
    <x v="7"/>
    <x v="1"/>
    <x v="2"/>
    <x v="0"/>
    <n v="63972"/>
    <n v="15795524"/>
    <n v="0"/>
    <n v="0"/>
    <n v="0"/>
    <n v="0"/>
    <n v="0"/>
    <n v="0"/>
    <n v="0"/>
    <n v="0"/>
    <n v="0"/>
    <n v="0"/>
    <n v="0"/>
    <n v="0"/>
    <n v="0"/>
    <n v="0"/>
    <n v="0"/>
    <n v="0"/>
    <n v="0"/>
    <n v="0"/>
    <n v="0"/>
    <n v="0"/>
    <n v="0"/>
    <n v="0"/>
    <n v="0"/>
    <n v="0"/>
  </r>
  <r>
    <s v="3b5c2895-0115-4845-aea7-a61200e2d3a4"/>
    <x v="7"/>
    <x v="1"/>
    <x v="3"/>
    <x v="0"/>
    <n v="36684"/>
    <n v="9475642"/>
    <n v="0"/>
    <n v="0"/>
    <n v="0"/>
    <n v="0"/>
    <n v="0"/>
    <n v="0"/>
    <n v="0"/>
    <n v="0"/>
    <n v="0"/>
    <n v="0"/>
    <n v="0"/>
    <n v="0"/>
    <n v="0"/>
    <n v="0"/>
    <n v="0"/>
    <n v="0"/>
    <n v="0"/>
    <n v="0"/>
    <n v="0"/>
    <n v="0"/>
    <n v="0"/>
    <n v="0"/>
    <n v="0"/>
    <n v="0"/>
  </r>
  <r>
    <s v="4140ee92-dd0e-4744-82a7-a61200e2d3a4"/>
    <x v="0"/>
    <x v="0"/>
    <x v="0"/>
    <x v="0"/>
    <n v="332115"/>
    <n v="81605777"/>
    <n v="0"/>
    <n v="0"/>
    <n v="0"/>
    <n v="0"/>
    <n v="0"/>
    <n v="0"/>
    <n v="0"/>
    <n v="0"/>
    <n v="0"/>
    <n v="0"/>
    <n v="0"/>
    <n v="0"/>
    <n v="0"/>
    <n v="0"/>
    <n v="0"/>
    <n v="0"/>
    <n v="0"/>
    <n v="0"/>
    <n v="0"/>
    <n v="0"/>
    <n v="0"/>
    <n v="0"/>
    <n v="0"/>
    <n v="0"/>
  </r>
  <r>
    <s v="4140ee92-dd0e-4744-82a7-a61200e2d3a4"/>
    <x v="0"/>
    <x v="0"/>
    <x v="1"/>
    <x v="0"/>
    <n v="527762"/>
    <n v="135438923"/>
    <n v="0"/>
    <n v="0"/>
    <n v="0"/>
    <n v="0"/>
    <n v="0"/>
    <n v="0"/>
    <n v="0"/>
    <n v="0"/>
    <n v="0"/>
    <n v="0"/>
    <n v="0"/>
    <n v="0"/>
    <n v="0"/>
    <n v="0"/>
    <n v="0"/>
    <n v="0"/>
    <n v="0"/>
    <n v="0"/>
    <n v="0"/>
    <n v="0"/>
    <n v="0"/>
    <n v="0"/>
    <n v="0"/>
    <n v="0"/>
  </r>
  <r>
    <s v="4140ee92-dd0e-4744-82a7-a61200e2d3a4"/>
    <x v="0"/>
    <x v="0"/>
    <x v="2"/>
    <x v="0"/>
    <n v="709610"/>
    <n v="202446160"/>
    <n v="0"/>
    <n v="0"/>
    <n v="0"/>
    <n v="0"/>
    <n v="0"/>
    <n v="0"/>
    <n v="0"/>
    <n v="0"/>
    <n v="0"/>
    <n v="0"/>
    <n v="0"/>
    <n v="0"/>
    <n v="0"/>
    <n v="0"/>
    <n v="0"/>
    <n v="0"/>
    <n v="0"/>
    <n v="0"/>
    <n v="0"/>
    <n v="0"/>
    <n v="0"/>
    <n v="0"/>
    <n v="0"/>
    <n v="0"/>
  </r>
  <r>
    <s v="4140ee92-dd0e-4744-82a7-a61200e2d3a4"/>
    <x v="0"/>
    <x v="0"/>
    <x v="3"/>
    <x v="0"/>
    <n v="2301327"/>
    <n v="786336984"/>
    <n v="6"/>
    <n v="218"/>
    <n v="9"/>
    <n v="216"/>
    <n v="0"/>
    <n v="1"/>
    <n v="3"/>
    <n v="2"/>
    <n v="5"/>
    <n v="190"/>
    <n v="8"/>
    <n v="188"/>
    <n v="0"/>
    <n v="1"/>
    <n v="3"/>
    <n v="1"/>
    <n v="5"/>
    <n v="190"/>
    <n v="8"/>
    <n v="188"/>
    <n v="0"/>
    <n v="1"/>
    <n v="3"/>
    <n v="1"/>
  </r>
  <r>
    <s v="4140ee92-dd0e-4744-82a7-a61200e2d3a4"/>
    <x v="0"/>
    <x v="1"/>
    <x v="0"/>
    <x v="0"/>
    <n v="345912"/>
    <n v="84886178"/>
    <n v="0"/>
    <n v="0"/>
    <n v="0"/>
    <n v="0"/>
    <n v="0"/>
    <n v="0"/>
    <n v="0"/>
    <n v="0"/>
    <n v="0"/>
    <n v="0"/>
    <n v="0"/>
    <n v="0"/>
    <n v="0"/>
    <n v="0"/>
    <n v="0"/>
    <n v="0"/>
    <n v="0"/>
    <n v="0"/>
    <n v="0"/>
    <n v="0"/>
    <n v="0"/>
    <n v="0"/>
    <n v="0"/>
    <n v="0"/>
  </r>
  <r>
    <s v="4140ee92-dd0e-4744-82a7-a61200e2d3a4"/>
    <x v="0"/>
    <x v="1"/>
    <x v="1"/>
    <x v="0"/>
    <n v="523090"/>
    <n v="133725254"/>
    <n v="0"/>
    <n v="0"/>
    <n v="0"/>
    <n v="0"/>
    <n v="0"/>
    <n v="0"/>
    <n v="0"/>
    <n v="0"/>
    <n v="0"/>
    <n v="0"/>
    <n v="0"/>
    <n v="0"/>
    <n v="0"/>
    <n v="0"/>
    <n v="0"/>
    <n v="0"/>
    <n v="0"/>
    <n v="0"/>
    <n v="0"/>
    <n v="0"/>
    <n v="0"/>
    <n v="0"/>
    <n v="0"/>
    <n v="0"/>
  </r>
  <r>
    <s v="4140ee92-dd0e-4744-82a7-a61200e2d3a4"/>
    <x v="0"/>
    <x v="1"/>
    <x v="2"/>
    <x v="0"/>
    <n v="659098"/>
    <n v="189544833"/>
    <n v="0"/>
    <n v="0"/>
    <n v="0"/>
    <n v="0"/>
    <n v="0"/>
    <n v="0"/>
    <n v="0"/>
    <n v="0"/>
    <n v="0"/>
    <n v="0"/>
    <n v="0"/>
    <n v="0"/>
    <n v="0"/>
    <n v="0"/>
    <n v="0"/>
    <n v="0"/>
    <n v="0"/>
    <n v="0"/>
    <n v="0"/>
    <n v="0"/>
    <n v="0"/>
    <n v="0"/>
    <n v="0"/>
    <n v="0"/>
  </r>
  <r>
    <s v="4140ee92-dd0e-4744-82a7-a61200e2d3a4"/>
    <x v="0"/>
    <x v="1"/>
    <x v="3"/>
    <x v="0"/>
    <n v="1464990"/>
    <n v="496284103"/>
    <n v="4"/>
    <n v="204"/>
    <n v="8"/>
    <n v="204"/>
    <n v="1"/>
    <n v="2"/>
    <n v="1"/>
    <n v="0"/>
    <n v="4"/>
    <n v="204"/>
    <n v="8"/>
    <n v="204"/>
    <n v="1"/>
    <n v="2"/>
    <n v="1"/>
    <n v="0"/>
    <n v="3"/>
    <n v="176"/>
    <n v="7"/>
    <n v="176"/>
    <n v="0"/>
    <n v="2"/>
    <n v="1"/>
    <n v="0"/>
  </r>
  <r>
    <s v="4140ee92-dd0e-4744-82a7-a61200e2d3a4"/>
    <x v="1"/>
    <x v="0"/>
    <x v="0"/>
    <x v="0"/>
    <n v="255727"/>
    <n v="69034917"/>
    <n v="0"/>
    <n v="0"/>
    <n v="0"/>
    <n v="0"/>
    <n v="0"/>
    <n v="0"/>
    <n v="0"/>
    <n v="0"/>
    <n v="0"/>
    <n v="0"/>
    <n v="0"/>
    <n v="0"/>
    <n v="0"/>
    <n v="0"/>
    <n v="0"/>
    <n v="0"/>
    <n v="0"/>
    <n v="0"/>
    <n v="0"/>
    <n v="0"/>
    <n v="0"/>
    <n v="0"/>
    <n v="0"/>
    <n v="0"/>
  </r>
  <r>
    <s v="4140ee92-dd0e-4744-82a7-a61200e2d3a4"/>
    <x v="1"/>
    <x v="0"/>
    <x v="1"/>
    <x v="0"/>
    <n v="397947"/>
    <n v="107403327"/>
    <n v="0"/>
    <n v="0"/>
    <n v="0"/>
    <n v="0"/>
    <n v="0"/>
    <n v="0"/>
    <n v="0"/>
    <n v="0"/>
    <n v="0"/>
    <n v="0"/>
    <n v="0"/>
    <n v="0"/>
    <n v="0"/>
    <n v="0"/>
    <n v="0"/>
    <n v="0"/>
    <n v="0"/>
    <n v="0"/>
    <n v="0"/>
    <n v="0"/>
    <n v="0"/>
    <n v="0"/>
    <n v="0"/>
    <n v="0"/>
  </r>
  <r>
    <s v="4140ee92-dd0e-4744-82a7-a61200e2d3a4"/>
    <x v="1"/>
    <x v="0"/>
    <x v="2"/>
    <x v="0"/>
    <n v="531331"/>
    <n v="156094958"/>
    <n v="1"/>
    <n v="97"/>
    <n v="5"/>
    <n v="88"/>
    <n v="0"/>
    <n v="1"/>
    <n v="0"/>
    <n v="0"/>
    <n v="0"/>
    <n v="0"/>
    <n v="0"/>
    <n v="0"/>
    <n v="0"/>
    <n v="0"/>
    <n v="0"/>
    <n v="0"/>
    <n v="0"/>
    <n v="0"/>
    <n v="0"/>
    <n v="0"/>
    <n v="0"/>
    <n v="0"/>
    <n v="0"/>
    <n v="0"/>
  </r>
  <r>
    <s v="4140ee92-dd0e-4744-82a7-a61200e2d3a4"/>
    <x v="1"/>
    <x v="0"/>
    <x v="3"/>
    <x v="0"/>
    <n v="1852552"/>
    <n v="628813759"/>
    <n v="13"/>
    <n v="732"/>
    <n v="28"/>
    <n v="691"/>
    <n v="2"/>
    <n v="1"/>
    <n v="3"/>
    <n v="7"/>
    <n v="12"/>
    <n v="690"/>
    <n v="26"/>
    <n v="649"/>
    <n v="1"/>
    <n v="1"/>
    <n v="3"/>
    <n v="7"/>
    <n v="11"/>
    <n v="479"/>
    <n v="18"/>
    <n v="453"/>
    <n v="1"/>
    <n v="1"/>
    <n v="3"/>
    <n v="6"/>
  </r>
  <r>
    <s v="4140ee92-dd0e-4744-82a7-a61200e2d3a4"/>
    <x v="1"/>
    <x v="1"/>
    <x v="0"/>
    <x v="0"/>
    <n v="266650"/>
    <n v="71794244"/>
    <n v="0"/>
    <n v="0"/>
    <n v="0"/>
    <n v="0"/>
    <n v="0"/>
    <n v="0"/>
    <n v="0"/>
    <n v="0"/>
    <n v="0"/>
    <n v="0"/>
    <n v="0"/>
    <n v="0"/>
    <n v="0"/>
    <n v="0"/>
    <n v="0"/>
    <n v="0"/>
    <n v="0"/>
    <n v="0"/>
    <n v="0"/>
    <n v="0"/>
    <n v="0"/>
    <n v="0"/>
    <n v="0"/>
    <n v="0"/>
  </r>
  <r>
    <s v="4140ee92-dd0e-4744-82a7-a61200e2d3a4"/>
    <x v="1"/>
    <x v="1"/>
    <x v="1"/>
    <x v="0"/>
    <n v="385728"/>
    <n v="102507339"/>
    <n v="0"/>
    <n v="0"/>
    <n v="0"/>
    <n v="0"/>
    <n v="0"/>
    <n v="0"/>
    <n v="0"/>
    <n v="0"/>
    <n v="0"/>
    <n v="0"/>
    <n v="0"/>
    <n v="0"/>
    <n v="0"/>
    <n v="0"/>
    <n v="0"/>
    <n v="0"/>
    <n v="0"/>
    <n v="0"/>
    <n v="0"/>
    <n v="0"/>
    <n v="0"/>
    <n v="0"/>
    <n v="0"/>
    <n v="0"/>
  </r>
  <r>
    <s v="4140ee92-dd0e-4744-82a7-a61200e2d3a4"/>
    <x v="1"/>
    <x v="1"/>
    <x v="2"/>
    <x v="0"/>
    <n v="506662"/>
    <n v="148330246"/>
    <n v="1"/>
    <n v="524"/>
    <n v="19"/>
    <n v="524"/>
    <n v="0"/>
    <n v="0"/>
    <n v="0"/>
    <n v="1"/>
    <n v="1"/>
    <n v="524"/>
    <n v="19"/>
    <n v="524"/>
    <n v="0"/>
    <n v="0"/>
    <n v="0"/>
    <n v="1"/>
    <n v="1"/>
    <n v="524"/>
    <n v="19"/>
    <n v="524"/>
    <n v="0"/>
    <n v="0"/>
    <n v="0"/>
    <n v="1"/>
  </r>
  <r>
    <s v="4140ee92-dd0e-4744-82a7-a61200e2d3a4"/>
    <x v="1"/>
    <x v="1"/>
    <x v="3"/>
    <x v="0"/>
    <n v="1222171"/>
    <n v="411533556"/>
    <n v="9"/>
    <n v="654"/>
    <n v="25"/>
    <n v="633"/>
    <n v="2"/>
    <n v="1"/>
    <n v="5"/>
    <n v="1"/>
    <n v="7"/>
    <n v="591"/>
    <n v="23"/>
    <n v="570"/>
    <n v="2"/>
    <n v="1"/>
    <n v="3"/>
    <n v="1"/>
    <n v="6"/>
    <n v="566"/>
    <n v="22"/>
    <n v="545"/>
    <n v="2"/>
    <n v="1"/>
    <n v="2"/>
    <n v="1"/>
  </r>
  <r>
    <s v="4140ee92-dd0e-4744-82a7-a61200e2d3a4"/>
    <x v="2"/>
    <x v="0"/>
    <x v="0"/>
    <x v="0"/>
    <n v="226667"/>
    <n v="60464096"/>
    <n v="0"/>
    <n v="0"/>
    <n v="0"/>
    <n v="0"/>
    <n v="0"/>
    <n v="0"/>
    <n v="0"/>
    <n v="0"/>
    <n v="0"/>
    <n v="0"/>
    <n v="0"/>
    <n v="0"/>
    <n v="0"/>
    <n v="0"/>
    <n v="0"/>
    <n v="0"/>
    <n v="0"/>
    <n v="0"/>
    <n v="0"/>
    <n v="0"/>
    <n v="0"/>
    <n v="0"/>
    <n v="0"/>
    <n v="0"/>
  </r>
  <r>
    <s v="4140ee92-dd0e-4744-82a7-a61200e2d3a4"/>
    <x v="2"/>
    <x v="0"/>
    <x v="1"/>
    <x v="0"/>
    <n v="404097"/>
    <n v="98165630"/>
    <n v="0"/>
    <n v="0"/>
    <n v="0"/>
    <n v="0"/>
    <n v="0"/>
    <n v="0"/>
    <n v="0"/>
    <n v="0"/>
    <n v="0"/>
    <n v="0"/>
    <n v="0"/>
    <n v="0"/>
    <n v="0"/>
    <n v="0"/>
    <n v="0"/>
    <n v="0"/>
    <n v="0"/>
    <n v="0"/>
    <n v="0"/>
    <n v="0"/>
    <n v="0"/>
    <n v="0"/>
    <n v="0"/>
    <n v="0"/>
  </r>
  <r>
    <s v="4140ee92-dd0e-4744-82a7-a61200e2d3a4"/>
    <x v="2"/>
    <x v="0"/>
    <x v="2"/>
    <x v="0"/>
    <n v="621151"/>
    <n v="156934198"/>
    <n v="0"/>
    <n v="0"/>
    <n v="0"/>
    <n v="0"/>
    <n v="0"/>
    <n v="0"/>
    <n v="0"/>
    <n v="0"/>
    <n v="0"/>
    <n v="0"/>
    <n v="0"/>
    <n v="0"/>
    <n v="0"/>
    <n v="0"/>
    <n v="0"/>
    <n v="0"/>
    <n v="0"/>
    <n v="0"/>
    <n v="0"/>
    <n v="0"/>
    <n v="0"/>
    <n v="0"/>
    <n v="0"/>
    <n v="0"/>
  </r>
  <r>
    <s v="4140ee92-dd0e-4744-82a7-a61200e2d3a4"/>
    <x v="2"/>
    <x v="0"/>
    <x v="3"/>
    <x v="0"/>
    <n v="1915850"/>
    <n v="610127587"/>
    <n v="7"/>
    <n v="253"/>
    <n v="10"/>
    <n v="231"/>
    <n v="1"/>
    <n v="1"/>
    <n v="4"/>
    <n v="1"/>
    <n v="7"/>
    <n v="253"/>
    <n v="10"/>
    <n v="231"/>
    <n v="1"/>
    <n v="1"/>
    <n v="4"/>
    <n v="1"/>
    <n v="6"/>
    <n v="225"/>
    <n v="9"/>
    <n v="203"/>
    <n v="1"/>
    <n v="1"/>
    <n v="3"/>
    <n v="1"/>
  </r>
  <r>
    <s v="4140ee92-dd0e-4744-82a7-a61200e2d3a4"/>
    <x v="2"/>
    <x v="1"/>
    <x v="0"/>
    <x v="0"/>
    <n v="237804"/>
    <n v="63194071"/>
    <n v="0"/>
    <n v="0"/>
    <n v="0"/>
    <n v="0"/>
    <n v="0"/>
    <n v="0"/>
    <n v="0"/>
    <n v="0"/>
    <n v="0"/>
    <n v="0"/>
    <n v="0"/>
    <n v="0"/>
    <n v="0"/>
    <n v="0"/>
    <n v="0"/>
    <n v="0"/>
    <n v="0"/>
    <n v="0"/>
    <n v="0"/>
    <n v="0"/>
    <n v="0"/>
    <n v="0"/>
    <n v="0"/>
    <n v="0"/>
  </r>
  <r>
    <s v="4140ee92-dd0e-4744-82a7-a61200e2d3a4"/>
    <x v="2"/>
    <x v="1"/>
    <x v="1"/>
    <x v="0"/>
    <n v="388965"/>
    <n v="92134764"/>
    <n v="0"/>
    <n v="0"/>
    <n v="0"/>
    <n v="0"/>
    <n v="0"/>
    <n v="0"/>
    <n v="0"/>
    <n v="0"/>
    <n v="0"/>
    <n v="0"/>
    <n v="0"/>
    <n v="0"/>
    <n v="0"/>
    <n v="0"/>
    <n v="0"/>
    <n v="0"/>
    <n v="0"/>
    <n v="0"/>
    <n v="0"/>
    <n v="0"/>
    <n v="0"/>
    <n v="0"/>
    <n v="0"/>
    <n v="0"/>
  </r>
  <r>
    <s v="4140ee92-dd0e-4744-82a7-a61200e2d3a4"/>
    <x v="2"/>
    <x v="1"/>
    <x v="2"/>
    <x v="0"/>
    <n v="572387"/>
    <n v="146218539"/>
    <n v="1"/>
    <n v="93"/>
    <n v="4"/>
    <n v="84"/>
    <n v="0"/>
    <n v="0"/>
    <n v="1"/>
    <n v="0"/>
    <n v="1"/>
    <n v="93"/>
    <n v="4"/>
    <n v="84"/>
    <n v="0"/>
    <n v="0"/>
    <n v="1"/>
    <n v="0"/>
    <n v="1"/>
    <n v="93"/>
    <n v="4"/>
    <n v="84"/>
    <n v="0"/>
    <n v="0"/>
    <n v="1"/>
    <n v="0"/>
  </r>
  <r>
    <s v="4140ee92-dd0e-4744-82a7-a61200e2d3a4"/>
    <x v="2"/>
    <x v="1"/>
    <x v="3"/>
    <x v="0"/>
    <n v="1276098"/>
    <n v="405933499"/>
    <n v="7"/>
    <n v="393"/>
    <n v="14"/>
    <n v="373"/>
    <n v="2"/>
    <n v="2"/>
    <n v="2"/>
    <n v="1"/>
    <n v="5"/>
    <n v="231"/>
    <n v="10"/>
    <n v="224"/>
    <n v="1"/>
    <n v="2"/>
    <n v="1"/>
    <n v="1"/>
    <n v="5"/>
    <n v="231"/>
    <n v="10"/>
    <n v="224"/>
    <n v="1"/>
    <n v="2"/>
    <n v="1"/>
    <n v="1"/>
  </r>
  <r>
    <s v="4140ee92-dd0e-4744-82a7-a61200e2d3a4"/>
    <x v="3"/>
    <x v="0"/>
    <x v="0"/>
    <x v="0"/>
    <n v="204529"/>
    <n v="54497276"/>
    <n v="0"/>
    <n v="0"/>
    <n v="0"/>
    <n v="0"/>
    <n v="0"/>
    <n v="0"/>
    <n v="0"/>
    <n v="0"/>
    <n v="0"/>
    <n v="0"/>
    <n v="0"/>
    <n v="0"/>
    <n v="0"/>
    <n v="0"/>
    <n v="0"/>
    <n v="0"/>
    <n v="0"/>
    <n v="0"/>
    <n v="0"/>
    <n v="0"/>
    <n v="0"/>
    <n v="0"/>
    <n v="0"/>
    <n v="0"/>
  </r>
  <r>
    <s v="4140ee92-dd0e-4744-82a7-a61200e2d3a4"/>
    <x v="3"/>
    <x v="0"/>
    <x v="1"/>
    <x v="0"/>
    <n v="394096"/>
    <n v="97464489"/>
    <n v="0"/>
    <n v="0"/>
    <n v="0"/>
    <n v="0"/>
    <n v="0"/>
    <n v="0"/>
    <n v="0"/>
    <n v="0"/>
    <n v="0"/>
    <n v="0"/>
    <n v="0"/>
    <n v="0"/>
    <n v="0"/>
    <n v="0"/>
    <n v="0"/>
    <n v="0"/>
    <n v="0"/>
    <n v="0"/>
    <n v="0"/>
    <n v="0"/>
    <n v="0"/>
    <n v="0"/>
    <n v="0"/>
    <n v="0"/>
  </r>
  <r>
    <s v="4140ee92-dd0e-4744-82a7-a61200e2d3a4"/>
    <x v="3"/>
    <x v="0"/>
    <x v="2"/>
    <x v="0"/>
    <n v="734090"/>
    <n v="184562138"/>
    <n v="0"/>
    <n v="0"/>
    <n v="0"/>
    <n v="0"/>
    <n v="0"/>
    <n v="0"/>
    <n v="0"/>
    <n v="0"/>
    <n v="0"/>
    <n v="0"/>
    <n v="0"/>
    <n v="0"/>
    <n v="0"/>
    <n v="0"/>
    <n v="0"/>
    <n v="0"/>
    <n v="0"/>
    <n v="0"/>
    <n v="0"/>
    <n v="0"/>
    <n v="0"/>
    <n v="0"/>
    <n v="0"/>
    <n v="0"/>
  </r>
  <r>
    <s v="4140ee92-dd0e-4744-82a7-a61200e2d3a4"/>
    <x v="3"/>
    <x v="0"/>
    <x v="3"/>
    <x v="0"/>
    <n v="2197386"/>
    <n v="723216877"/>
    <n v="12"/>
    <n v="1184"/>
    <n v="48"/>
    <n v="1126"/>
    <n v="2"/>
    <n v="4"/>
    <n v="3"/>
    <n v="3"/>
    <n v="12"/>
    <n v="1184"/>
    <n v="48"/>
    <n v="1126"/>
    <n v="2"/>
    <n v="4"/>
    <n v="3"/>
    <n v="3"/>
    <n v="11"/>
    <n v="1163"/>
    <n v="47"/>
    <n v="1105"/>
    <n v="2"/>
    <n v="3"/>
    <n v="3"/>
    <n v="3"/>
  </r>
  <r>
    <s v="4140ee92-dd0e-4744-82a7-a61200e2d3a4"/>
    <x v="3"/>
    <x v="1"/>
    <x v="0"/>
    <x v="0"/>
    <n v="215929"/>
    <n v="57235526"/>
    <n v="0"/>
    <n v="0"/>
    <n v="0"/>
    <n v="0"/>
    <n v="0"/>
    <n v="0"/>
    <n v="0"/>
    <n v="0"/>
    <n v="0"/>
    <n v="0"/>
    <n v="0"/>
    <n v="0"/>
    <n v="0"/>
    <n v="0"/>
    <n v="0"/>
    <n v="0"/>
    <n v="0"/>
    <n v="0"/>
    <n v="0"/>
    <n v="0"/>
    <n v="0"/>
    <n v="0"/>
    <n v="0"/>
    <n v="0"/>
  </r>
  <r>
    <s v="4140ee92-dd0e-4744-82a7-a61200e2d3a4"/>
    <x v="3"/>
    <x v="1"/>
    <x v="1"/>
    <x v="0"/>
    <n v="391233"/>
    <n v="95891306"/>
    <n v="0"/>
    <n v="0"/>
    <n v="0"/>
    <n v="0"/>
    <n v="0"/>
    <n v="0"/>
    <n v="0"/>
    <n v="0"/>
    <n v="0"/>
    <n v="0"/>
    <n v="0"/>
    <n v="0"/>
    <n v="0"/>
    <n v="0"/>
    <n v="0"/>
    <n v="0"/>
    <n v="0"/>
    <n v="0"/>
    <n v="0"/>
    <n v="0"/>
    <n v="0"/>
    <n v="0"/>
    <n v="0"/>
    <n v="0"/>
  </r>
  <r>
    <s v="4140ee92-dd0e-4744-82a7-a61200e2d3a4"/>
    <x v="3"/>
    <x v="1"/>
    <x v="2"/>
    <x v="0"/>
    <n v="666573"/>
    <n v="171316179"/>
    <n v="2"/>
    <n v="250"/>
    <n v="9"/>
    <n v="245"/>
    <n v="0"/>
    <n v="1"/>
    <n v="0"/>
    <n v="1"/>
    <n v="2"/>
    <n v="250"/>
    <n v="9"/>
    <n v="245"/>
    <n v="0"/>
    <n v="1"/>
    <n v="0"/>
    <n v="1"/>
    <n v="1"/>
    <n v="21"/>
    <n v="1"/>
    <n v="21"/>
    <n v="0"/>
    <n v="1"/>
    <n v="0"/>
    <n v="0"/>
  </r>
  <r>
    <s v="4140ee92-dd0e-4744-82a7-a61200e2d3a4"/>
    <x v="3"/>
    <x v="1"/>
    <x v="3"/>
    <x v="0"/>
    <n v="1513120"/>
    <n v="497119640"/>
    <n v="19"/>
    <n v="1419"/>
    <n v="55"/>
    <n v="1342"/>
    <n v="7"/>
    <n v="4"/>
    <n v="6"/>
    <n v="2"/>
    <n v="17"/>
    <n v="1335"/>
    <n v="52"/>
    <n v="1258"/>
    <n v="7"/>
    <n v="3"/>
    <n v="5"/>
    <n v="2"/>
    <n v="17"/>
    <n v="1335"/>
    <n v="52"/>
    <n v="1258"/>
    <n v="7"/>
    <n v="3"/>
    <n v="5"/>
    <n v="2"/>
  </r>
  <r>
    <s v="4140ee92-dd0e-4744-82a7-a61200e2d3a4"/>
    <x v="4"/>
    <x v="0"/>
    <x v="0"/>
    <x v="0"/>
    <n v="200128"/>
    <n v="54175231"/>
    <n v="0"/>
    <n v="0"/>
    <n v="0"/>
    <n v="0"/>
    <n v="0"/>
    <n v="0"/>
    <n v="0"/>
    <n v="0"/>
    <n v="0"/>
    <n v="0"/>
    <n v="0"/>
    <n v="0"/>
    <n v="0"/>
    <n v="0"/>
    <n v="0"/>
    <n v="0"/>
    <n v="0"/>
    <n v="0"/>
    <n v="0"/>
    <n v="0"/>
    <n v="0"/>
    <n v="0"/>
    <n v="0"/>
    <n v="0"/>
  </r>
  <r>
    <s v="4140ee92-dd0e-4744-82a7-a61200e2d3a4"/>
    <x v="4"/>
    <x v="0"/>
    <x v="1"/>
    <x v="0"/>
    <n v="411466"/>
    <n v="105821876"/>
    <n v="0"/>
    <n v="0"/>
    <n v="0"/>
    <n v="0"/>
    <n v="0"/>
    <n v="0"/>
    <n v="0"/>
    <n v="0"/>
    <n v="0"/>
    <n v="0"/>
    <n v="0"/>
    <n v="0"/>
    <n v="0"/>
    <n v="0"/>
    <n v="0"/>
    <n v="0"/>
    <n v="0"/>
    <n v="0"/>
    <n v="0"/>
    <n v="0"/>
    <n v="0"/>
    <n v="0"/>
    <n v="0"/>
    <n v="0"/>
  </r>
  <r>
    <s v="4140ee92-dd0e-4744-82a7-a61200e2d3a4"/>
    <x v="4"/>
    <x v="0"/>
    <x v="2"/>
    <x v="0"/>
    <n v="798135"/>
    <n v="211046245"/>
    <n v="2"/>
    <n v="216"/>
    <n v="8"/>
    <n v="196"/>
    <n v="0"/>
    <n v="0"/>
    <n v="2"/>
    <n v="0"/>
    <n v="2"/>
    <n v="216"/>
    <n v="8"/>
    <n v="196"/>
    <n v="0"/>
    <n v="0"/>
    <n v="2"/>
    <n v="0"/>
    <n v="2"/>
    <n v="216"/>
    <n v="8"/>
    <n v="196"/>
    <n v="0"/>
    <n v="0"/>
    <n v="2"/>
    <n v="0"/>
  </r>
  <r>
    <s v="4140ee92-dd0e-4744-82a7-a61200e2d3a4"/>
    <x v="4"/>
    <x v="0"/>
    <x v="3"/>
    <x v="0"/>
    <n v="2447334"/>
    <n v="821200400"/>
    <n v="18"/>
    <n v="1319"/>
    <n v="50"/>
    <n v="1255"/>
    <n v="8"/>
    <n v="2"/>
    <n v="6"/>
    <n v="2"/>
    <n v="16"/>
    <n v="1270"/>
    <n v="48"/>
    <n v="1206"/>
    <n v="6"/>
    <n v="2"/>
    <n v="6"/>
    <n v="2"/>
    <n v="15"/>
    <n v="1256"/>
    <n v="47"/>
    <n v="1192"/>
    <n v="6"/>
    <n v="2"/>
    <n v="5"/>
    <n v="2"/>
  </r>
  <r>
    <s v="4140ee92-dd0e-4744-82a7-a61200e2d3a4"/>
    <x v="4"/>
    <x v="1"/>
    <x v="0"/>
    <x v="0"/>
    <n v="212077"/>
    <n v="57023645"/>
    <n v="0"/>
    <n v="0"/>
    <n v="0"/>
    <n v="0"/>
    <n v="0"/>
    <n v="0"/>
    <n v="0"/>
    <n v="0"/>
    <n v="0"/>
    <n v="0"/>
    <n v="0"/>
    <n v="0"/>
    <n v="0"/>
    <n v="0"/>
    <n v="0"/>
    <n v="0"/>
    <n v="0"/>
    <n v="0"/>
    <n v="0"/>
    <n v="0"/>
    <n v="0"/>
    <n v="0"/>
    <n v="0"/>
    <n v="0"/>
  </r>
  <r>
    <s v="4140ee92-dd0e-4744-82a7-a61200e2d3a4"/>
    <x v="4"/>
    <x v="1"/>
    <x v="1"/>
    <x v="0"/>
    <n v="420166"/>
    <n v="107802005"/>
    <n v="0"/>
    <n v="0"/>
    <n v="0"/>
    <n v="0"/>
    <n v="0"/>
    <n v="0"/>
    <n v="0"/>
    <n v="0"/>
    <n v="0"/>
    <n v="0"/>
    <n v="0"/>
    <n v="0"/>
    <n v="0"/>
    <n v="0"/>
    <n v="0"/>
    <n v="0"/>
    <n v="0"/>
    <n v="0"/>
    <n v="0"/>
    <n v="0"/>
    <n v="0"/>
    <n v="0"/>
    <n v="0"/>
    <n v="0"/>
  </r>
  <r>
    <s v="4140ee92-dd0e-4744-82a7-a61200e2d3a4"/>
    <x v="4"/>
    <x v="1"/>
    <x v="2"/>
    <x v="0"/>
    <n v="738014"/>
    <n v="199517512"/>
    <n v="3"/>
    <n v="324"/>
    <n v="13"/>
    <n v="322"/>
    <n v="1"/>
    <n v="1"/>
    <n v="0"/>
    <n v="1"/>
    <n v="3"/>
    <n v="324"/>
    <n v="13"/>
    <n v="322"/>
    <n v="1"/>
    <n v="1"/>
    <n v="0"/>
    <n v="1"/>
    <n v="2"/>
    <n v="219"/>
    <n v="8"/>
    <n v="217"/>
    <n v="0"/>
    <n v="1"/>
    <n v="0"/>
    <n v="1"/>
  </r>
  <r>
    <s v="4140ee92-dd0e-4744-82a7-a61200e2d3a4"/>
    <x v="4"/>
    <x v="1"/>
    <x v="3"/>
    <x v="0"/>
    <n v="1720397"/>
    <n v="575609037"/>
    <n v="18"/>
    <n v="1526"/>
    <n v="54"/>
    <n v="1372"/>
    <n v="4"/>
    <n v="2"/>
    <n v="6"/>
    <n v="6"/>
    <n v="16"/>
    <n v="1396"/>
    <n v="50"/>
    <n v="1242"/>
    <n v="4"/>
    <n v="1"/>
    <n v="6"/>
    <n v="5"/>
    <n v="15"/>
    <n v="1389"/>
    <n v="49"/>
    <n v="1235"/>
    <n v="4"/>
    <n v="1"/>
    <n v="6"/>
    <n v="4"/>
  </r>
  <r>
    <s v="4140ee92-dd0e-4744-82a7-a61200e2d3a4"/>
    <x v="5"/>
    <x v="0"/>
    <x v="0"/>
    <x v="0"/>
    <n v="198807"/>
    <n v="52494101"/>
    <n v="0"/>
    <n v="0"/>
    <n v="0"/>
    <n v="0"/>
    <n v="0"/>
    <n v="0"/>
    <n v="0"/>
    <n v="0"/>
    <n v="0"/>
    <n v="0"/>
    <n v="0"/>
    <n v="0"/>
    <n v="0"/>
    <n v="0"/>
    <n v="0"/>
    <n v="0"/>
    <n v="0"/>
    <n v="0"/>
    <n v="0"/>
    <n v="0"/>
    <n v="0"/>
    <n v="0"/>
    <n v="0"/>
    <n v="0"/>
  </r>
  <r>
    <s v="4140ee92-dd0e-4744-82a7-a61200e2d3a4"/>
    <x v="5"/>
    <x v="0"/>
    <x v="1"/>
    <x v="0"/>
    <n v="437757"/>
    <n v="112658754"/>
    <n v="0"/>
    <n v="0"/>
    <n v="0"/>
    <n v="0"/>
    <n v="0"/>
    <n v="0"/>
    <n v="0"/>
    <n v="0"/>
    <n v="0"/>
    <n v="0"/>
    <n v="0"/>
    <n v="0"/>
    <n v="0"/>
    <n v="0"/>
    <n v="0"/>
    <n v="0"/>
    <n v="0"/>
    <n v="0"/>
    <n v="0"/>
    <n v="0"/>
    <n v="0"/>
    <n v="0"/>
    <n v="0"/>
    <n v="0"/>
  </r>
  <r>
    <s v="4140ee92-dd0e-4744-82a7-a61200e2d3a4"/>
    <x v="5"/>
    <x v="0"/>
    <x v="2"/>
    <x v="0"/>
    <n v="842691"/>
    <n v="224903027"/>
    <n v="5"/>
    <n v="252"/>
    <n v="10"/>
    <n v="236"/>
    <n v="1"/>
    <n v="0"/>
    <n v="0"/>
    <n v="4"/>
    <n v="5"/>
    <n v="252"/>
    <n v="10"/>
    <n v="236"/>
    <n v="1"/>
    <n v="0"/>
    <n v="0"/>
    <n v="4"/>
    <n v="5"/>
    <n v="252"/>
    <n v="10"/>
    <n v="236"/>
    <n v="1"/>
    <n v="0"/>
    <n v="0"/>
    <n v="4"/>
  </r>
  <r>
    <s v="4140ee92-dd0e-4744-82a7-a61200e2d3a4"/>
    <x v="5"/>
    <x v="0"/>
    <x v="3"/>
    <x v="0"/>
    <n v="2656969"/>
    <n v="883907200"/>
    <n v="13"/>
    <n v="909"/>
    <n v="33"/>
    <n v="834"/>
    <n v="3"/>
    <n v="6"/>
    <n v="1"/>
    <n v="3"/>
    <n v="10"/>
    <n v="846"/>
    <n v="30"/>
    <n v="771"/>
    <n v="2"/>
    <n v="5"/>
    <n v="0"/>
    <n v="3"/>
    <n v="10"/>
    <n v="846"/>
    <n v="30"/>
    <n v="771"/>
    <n v="2"/>
    <n v="5"/>
    <n v="0"/>
    <n v="3"/>
  </r>
  <r>
    <s v="4140ee92-dd0e-4744-82a7-a61200e2d3a4"/>
    <x v="5"/>
    <x v="1"/>
    <x v="0"/>
    <x v="0"/>
    <n v="210836"/>
    <n v="55329496"/>
    <n v="0"/>
    <n v="0"/>
    <n v="0"/>
    <n v="0"/>
    <n v="0"/>
    <n v="0"/>
    <n v="0"/>
    <n v="0"/>
    <n v="0"/>
    <n v="0"/>
    <n v="0"/>
    <n v="0"/>
    <n v="0"/>
    <n v="0"/>
    <n v="0"/>
    <n v="0"/>
    <n v="0"/>
    <n v="0"/>
    <n v="0"/>
    <n v="0"/>
    <n v="0"/>
    <n v="0"/>
    <n v="0"/>
    <n v="0"/>
  </r>
  <r>
    <s v="4140ee92-dd0e-4744-82a7-a61200e2d3a4"/>
    <x v="5"/>
    <x v="1"/>
    <x v="1"/>
    <x v="0"/>
    <n v="451656"/>
    <n v="116092013"/>
    <n v="0"/>
    <n v="0"/>
    <n v="0"/>
    <n v="0"/>
    <n v="0"/>
    <n v="0"/>
    <n v="0"/>
    <n v="0"/>
    <n v="0"/>
    <n v="0"/>
    <n v="0"/>
    <n v="0"/>
    <n v="0"/>
    <n v="0"/>
    <n v="0"/>
    <n v="0"/>
    <n v="0"/>
    <n v="0"/>
    <n v="0"/>
    <n v="0"/>
    <n v="0"/>
    <n v="0"/>
    <n v="0"/>
    <n v="0"/>
  </r>
  <r>
    <s v="4140ee92-dd0e-4744-82a7-a61200e2d3a4"/>
    <x v="5"/>
    <x v="1"/>
    <x v="2"/>
    <x v="0"/>
    <n v="793840"/>
    <n v="216259215"/>
    <n v="4"/>
    <n v="238"/>
    <n v="10"/>
    <n v="224"/>
    <n v="0"/>
    <n v="1"/>
    <n v="2"/>
    <n v="1"/>
    <n v="3"/>
    <n v="210"/>
    <n v="9"/>
    <n v="196"/>
    <n v="0"/>
    <n v="1"/>
    <n v="2"/>
    <n v="0"/>
    <n v="3"/>
    <n v="210"/>
    <n v="9"/>
    <n v="196"/>
    <n v="0"/>
    <n v="1"/>
    <n v="2"/>
    <n v="0"/>
  </r>
  <r>
    <s v="4140ee92-dd0e-4744-82a7-a61200e2d3a4"/>
    <x v="5"/>
    <x v="1"/>
    <x v="3"/>
    <x v="0"/>
    <n v="1882778"/>
    <n v="624570481"/>
    <n v="25"/>
    <n v="2520"/>
    <n v="94"/>
    <n v="2378"/>
    <n v="6"/>
    <n v="7"/>
    <n v="8"/>
    <n v="4"/>
    <n v="23"/>
    <n v="2443"/>
    <n v="91"/>
    <n v="2301"/>
    <n v="6"/>
    <n v="5"/>
    <n v="8"/>
    <n v="4"/>
    <n v="22"/>
    <n v="2133"/>
    <n v="81"/>
    <n v="2021"/>
    <n v="6"/>
    <n v="5"/>
    <n v="7"/>
    <n v="4"/>
  </r>
  <r>
    <s v="4140ee92-dd0e-4744-82a7-a61200e2d3a4"/>
    <x v="6"/>
    <x v="0"/>
    <x v="0"/>
    <x v="0"/>
    <n v="196711"/>
    <n v="50999461"/>
    <n v="0"/>
    <n v="0"/>
    <n v="0"/>
    <n v="0"/>
    <n v="0"/>
    <n v="0"/>
    <n v="0"/>
    <n v="0"/>
    <n v="0"/>
    <n v="0"/>
    <n v="0"/>
    <n v="0"/>
    <n v="0"/>
    <n v="0"/>
    <n v="0"/>
    <n v="0"/>
    <n v="0"/>
    <n v="0"/>
    <n v="0"/>
    <n v="0"/>
    <n v="0"/>
    <n v="0"/>
    <n v="0"/>
    <n v="0"/>
  </r>
  <r>
    <s v="4140ee92-dd0e-4744-82a7-a61200e2d3a4"/>
    <x v="6"/>
    <x v="0"/>
    <x v="1"/>
    <x v="0"/>
    <n v="469488"/>
    <n v="119025545"/>
    <n v="0"/>
    <n v="0"/>
    <n v="0"/>
    <n v="0"/>
    <n v="0"/>
    <n v="0"/>
    <n v="0"/>
    <n v="0"/>
    <n v="0"/>
    <n v="0"/>
    <n v="0"/>
    <n v="0"/>
    <n v="0"/>
    <n v="0"/>
    <n v="0"/>
    <n v="0"/>
    <n v="0"/>
    <n v="0"/>
    <n v="0"/>
    <n v="0"/>
    <n v="0"/>
    <n v="0"/>
    <n v="0"/>
    <n v="0"/>
  </r>
  <r>
    <s v="4140ee92-dd0e-4744-82a7-a61200e2d3a4"/>
    <x v="6"/>
    <x v="0"/>
    <x v="2"/>
    <x v="0"/>
    <n v="1007575"/>
    <n v="261331079"/>
    <n v="2"/>
    <n v="84"/>
    <n v="3"/>
    <n v="73"/>
    <n v="0"/>
    <n v="2"/>
    <n v="0"/>
    <n v="0"/>
    <n v="1"/>
    <n v="63"/>
    <n v="2"/>
    <n v="52"/>
    <n v="0"/>
    <n v="1"/>
    <n v="0"/>
    <n v="0"/>
    <n v="1"/>
    <n v="63"/>
    <n v="2"/>
    <n v="52"/>
    <n v="0"/>
    <n v="1"/>
    <n v="0"/>
    <n v="0"/>
  </r>
  <r>
    <s v="4140ee92-dd0e-4744-82a7-a61200e2d3a4"/>
    <x v="6"/>
    <x v="0"/>
    <x v="3"/>
    <x v="0"/>
    <n v="3150070"/>
    <n v="1042620967"/>
    <n v="21"/>
    <n v="1690"/>
    <n v="60"/>
    <n v="1579"/>
    <n v="2"/>
    <n v="2"/>
    <n v="5"/>
    <n v="12"/>
    <n v="19"/>
    <n v="1511"/>
    <n v="53"/>
    <n v="1417"/>
    <n v="2"/>
    <n v="2"/>
    <n v="5"/>
    <n v="10"/>
    <n v="19"/>
    <n v="1511"/>
    <n v="53"/>
    <n v="1417"/>
    <n v="2"/>
    <n v="2"/>
    <n v="5"/>
    <n v="10"/>
  </r>
  <r>
    <s v="4140ee92-dd0e-4744-82a7-a61200e2d3a4"/>
    <x v="6"/>
    <x v="1"/>
    <x v="0"/>
    <x v="0"/>
    <n v="209815"/>
    <n v="54031640"/>
    <n v="0"/>
    <n v="0"/>
    <n v="0"/>
    <n v="0"/>
    <n v="0"/>
    <n v="0"/>
    <n v="0"/>
    <n v="0"/>
    <n v="0"/>
    <n v="0"/>
    <n v="0"/>
    <n v="0"/>
    <n v="0"/>
    <n v="0"/>
    <n v="0"/>
    <n v="0"/>
    <n v="0"/>
    <n v="0"/>
    <n v="0"/>
    <n v="0"/>
    <n v="0"/>
    <n v="0"/>
    <n v="0"/>
    <n v="0"/>
  </r>
  <r>
    <s v="4140ee92-dd0e-4744-82a7-a61200e2d3a4"/>
    <x v="6"/>
    <x v="1"/>
    <x v="1"/>
    <x v="0"/>
    <n v="491404"/>
    <n v="124328223"/>
    <n v="0"/>
    <n v="0"/>
    <n v="0"/>
    <n v="0"/>
    <n v="0"/>
    <n v="0"/>
    <n v="0"/>
    <n v="0"/>
    <n v="0"/>
    <n v="0"/>
    <n v="0"/>
    <n v="0"/>
    <n v="0"/>
    <n v="0"/>
    <n v="0"/>
    <n v="0"/>
    <n v="0"/>
    <n v="0"/>
    <n v="0"/>
    <n v="0"/>
    <n v="0"/>
    <n v="0"/>
    <n v="0"/>
    <n v="0"/>
  </r>
  <r>
    <s v="4140ee92-dd0e-4744-82a7-a61200e2d3a4"/>
    <x v="6"/>
    <x v="1"/>
    <x v="2"/>
    <x v="0"/>
    <n v="945664"/>
    <n v="249975960"/>
    <n v="2"/>
    <n v="84"/>
    <n v="4"/>
    <n v="84"/>
    <n v="2"/>
    <n v="0"/>
    <n v="0"/>
    <n v="0"/>
    <n v="2"/>
    <n v="84"/>
    <n v="4"/>
    <n v="84"/>
    <n v="2"/>
    <n v="0"/>
    <n v="0"/>
    <n v="0"/>
    <n v="2"/>
    <n v="84"/>
    <n v="4"/>
    <n v="84"/>
    <n v="2"/>
    <n v="0"/>
    <n v="0"/>
    <n v="0"/>
  </r>
  <r>
    <s v="4140ee92-dd0e-4744-82a7-a61200e2d3a4"/>
    <x v="6"/>
    <x v="1"/>
    <x v="3"/>
    <x v="0"/>
    <n v="2290640"/>
    <n v="755722293"/>
    <n v="23"/>
    <n v="1790"/>
    <n v="72"/>
    <n v="1610"/>
    <n v="9"/>
    <n v="2"/>
    <n v="7"/>
    <n v="5"/>
    <n v="20"/>
    <n v="1584"/>
    <n v="64"/>
    <n v="1428"/>
    <n v="9"/>
    <n v="2"/>
    <n v="5"/>
    <n v="4"/>
    <n v="19"/>
    <n v="1442"/>
    <n v="58"/>
    <n v="1302"/>
    <n v="8"/>
    <n v="2"/>
    <n v="5"/>
    <n v="4"/>
  </r>
  <r>
    <s v="4140ee92-dd0e-4744-82a7-a61200e2d3a4"/>
    <x v="7"/>
    <x v="0"/>
    <x v="0"/>
    <x v="0"/>
    <n v="156857"/>
    <n v="27672699"/>
    <n v="0"/>
    <n v="0"/>
    <n v="0"/>
    <n v="0"/>
    <n v="0"/>
    <n v="0"/>
    <n v="0"/>
    <n v="0"/>
    <n v="0"/>
    <n v="0"/>
    <n v="0"/>
    <n v="0"/>
    <n v="0"/>
    <n v="0"/>
    <n v="0"/>
    <n v="0"/>
    <n v="0"/>
    <n v="0"/>
    <n v="0"/>
    <n v="0"/>
    <n v="0"/>
    <n v="0"/>
    <n v="0"/>
    <n v="0"/>
  </r>
  <r>
    <s v="4140ee92-dd0e-4744-82a7-a61200e2d3a4"/>
    <x v="7"/>
    <x v="0"/>
    <x v="1"/>
    <x v="0"/>
    <n v="412830"/>
    <n v="71199325"/>
    <n v="0"/>
    <n v="0"/>
    <n v="0"/>
    <n v="0"/>
    <n v="0"/>
    <n v="0"/>
    <n v="0"/>
    <n v="0"/>
    <n v="0"/>
    <n v="0"/>
    <n v="0"/>
    <n v="0"/>
    <n v="0"/>
    <n v="0"/>
    <n v="0"/>
    <n v="0"/>
    <n v="0"/>
    <n v="0"/>
    <n v="0"/>
    <n v="0"/>
    <n v="0"/>
    <n v="0"/>
    <n v="0"/>
    <n v="0"/>
  </r>
  <r>
    <s v="4140ee92-dd0e-4744-82a7-a61200e2d3a4"/>
    <x v="7"/>
    <x v="0"/>
    <x v="2"/>
    <x v="0"/>
    <n v="892917"/>
    <n v="154330259"/>
    <n v="2"/>
    <n v="229"/>
    <n v="8"/>
    <n v="219"/>
    <n v="1"/>
    <n v="1"/>
    <n v="0"/>
    <n v="0"/>
    <n v="2"/>
    <n v="229"/>
    <n v="8"/>
    <n v="219"/>
    <n v="1"/>
    <n v="1"/>
    <n v="0"/>
    <n v="0"/>
    <n v="2"/>
    <n v="229"/>
    <n v="8"/>
    <n v="219"/>
    <n v="1"/>
    <n v="1"/>
    <n v="0"/>
    <n v="0"/>
  </r>
  <r>
    <s v="4140ee92-dd0e-4744-82a7-a61200e2d3a4"/>
    <x v="7"/>
    <x v="0"/>
    <x v="3"/>
    <x v="0"/>
    <n v="3461615"/>
    <n v="692507699"/>
    <n v="21"/>
    <n v="1371"/>
    <n v="56"/>
    <n v="1297"/>
    <n v="5"/>
    <n v="13"/>
    <n v="3"/>
    <n v="0"/>
    <n v="16"/>
    <n v="1100"/>
    <n v="44"/>
    <n v="1032"/>
    <n v="5"/>
    <n v="9"/>
    <n v="2"/>
    <n v="0"/>
    <n v="13"/>
    <n v="937"/>
    <n v="37"/>
    <n v="887"/>
    <n v="5"/>
    <n v="7"/>
    <n v="1"/>
    <n v="0"/>
  </r>
  <r>
    <s v="4140ee92-dd0e-4744-82a7-a61200e2d3a4"/>
    <x v="7"/>
    <x v="1"/>
    <x v="0"/>
    <x v="0"/>
    <n v="168370"/>
    <n v="29511974"/>
    <n v="0"/>
    <n v="0"/>
    <n v="0"/>
    <n v="0"/>
    <n v="0"/>
    <n v="0"/>
    <n v="0"/>
    <n v="0"/>
    <n v="0"/>
    <n v="0"/>
    <n v="0"/>
    <n v="0"/>
    <n v="0"/>
    <n v="0"/>
    <n v="0"/>
    <n v="0"/>
    <n v="0"/>
    <n v="0"/>
    <n v="0"/>
    <n v="0"/>
    <n v="0"/>
    <n v="0"/>
    <n v="0"/>
    <n v="0"/>
  </r>
  <r>
    <s v="4140ee92-dd0e-4744-82a7-a61200e2d3a4"/>
    <x v="7"/>
    <x v="1"/>
    <x v="1"/>
    <x v="0"/>
    <n v="433060"/>
    <n v="74553665"/>
    <n v="0"/>
    <n v="0"/>
    <n v="0"/>
    <n v="0"/>
    <n v="0"/>
    <n v="0"/>
    <n v="0"/>
    <n v="0"/>
    <n v="0"/>
    <n v="0"/>
    <n v="0"/>
    <n v="0"/>
    <n v="0"/>
    <n v="0"/>
    <n v="0"/>
    <n v="0"/>
    <n v="0"/>
    <n v="0"/>
    <n v="0"/>
    <n v="0"/>
    <n v="0"/>
    <n v="0"/>
    <n v="0"/>
    <n v="0"/>
  </r>
  <r>
    <s v="4140ee92-dd0e-4744-82a7-a61200e2d3a4"/>
    <x v="7"/>
    <x v="1"/>
    <x v="2"/>
    <x v="0"/>
    <n v="857651"/>
    <n v="150092095"/>
    <n v="2"/>
    <n v="137"/>
    <n v="6"/>
    <n v="136"/>
    <n v="1"/>
    <n v="1"/>
    <n v="0"/>
    <n v="0"/>
    <n v="1"/>
    <n v="67"/>
    <n v="3"/>
    <n v="66"/>
    <n v="0"/>
    <n v="1"/>
    <n v="0"/>
    <n v="0"/>
    <n v="1"/>
    <n v="67"/>
    <n v="3"/>
    <n v="66"/>
    <n v="0"/>
    <n v="1"/>
    <n v="0"/>
    <n v="0"/>
  </r>
  <r>
    <s v="4140ee92-dd0e-4744-82a7-a61200e2d3a4"/>
    <x v="7"/>
    <x v="1"/>
    <x v="3"/>
    <x v="0"/>
    <n v="2570856"/>
    <n v="514013017"/>
    <n v="8"/>
    <n v="433"/>
    <n v="16"/>
    <n v="405"/>
    <n v="4"/>
    <n v="3"/>
    <n v="1"/>
    <n v="0"/>
    <n v="7"/>
    <n v="390"/>
    <n v="14"/>
    <n v="363"/>
    <n v="3"/>
    <n v="3"/>
    <n v="1"/>
    <n v="0"/>
    <n v="7"/>
    <n v="390"/>
    <n v="14"/>
    <n v="363"/>
    <n v="3"/>
    <n v="3"/>
    <n v="1"/>
    <n v="0"/>
  </r>
  <r>
    <s v="40bbf010-0b02-42de-9f6c-a61200e2d3a4"/>
    <x v="0"/>
    <x v="0"/>
    <x v="0"/>
    <x v="0"/>
    <n v="2229328"/>
    <n v="645467723"/>
    <n v="0"/>
    <n v="0"/>
    <n v="0"/>
    <n v="0"/>
    <n v="0"/>
    <n v="0"/>
    <n v="0"/>
    <n v="0"/>
    <n v="0"/>
    <n v="0"/>
    <n v="0"/>
    <n v="0"/>
    <n v="0"/>
    <n v="0"/>
    <n v="0"/>
    <n v="0"/>
    <n v="0"/>
    <n v="0"/>
    <n v="0"/>
    <n v="0"/>
    <n v="0"/>
    <n v="0"/>
    <n v="0"/>
    <n v="0"/>
  </r>
  <r>
    <s v="40bbf010-0b02-42de-9f6c-a61200e2d3a4"/>
    <x v="0"/>
    <x v="0"/>
    <x v="1"/>
    <x v="0"/>
    <n v="2805763"/>
    <n v="798488291"/>
    <n v="0"/>
    <n v="0"/>
    <n v="0"/>
    <n v="0"/>
    <n v="0"/>
    <n v="0"/>
    <n v="0"/>
    <n v="0"/>
    <n v="0"/>
    <n v="0"/>
    <n v="0"/>
    <n v="0"/>
    <n v="0"/>
    <n v="0"/>
    <n v="0"/>
    <n v="0"/>
    <n v="0"/>
    <n v="0"/>
    <n v="0"/>
    <n v="0"/>
    <n v="0"/>
    <n v="0"/>
    <n v="0"/>
    <n v="0"/>
  </r>
  <r>
    <s v="40bbf010-0b02-42de-9f6c-a61200e2d3a4"/>
    <x v="0"/>
    <x v="0"/>
    <x v="2"/>
    <x v="0"/>
    <n v="2218691"/>
    <n v="699373654"/>
    <n v="2"/>
    <n v="62"/>
    <n v="5"/>
    <n v="45"/>
    <n v="0"/>
    <n v="0"/>
    <n v="0"/>
    <n v="2"/>
    <n v="2"/>
    <n v="62"/>
    <n v="5"/>
    <n v="45"/>
    <n v="0"/>
    <n v="0"/>
    <n v="0"/>
    <n v="2"/>
    <n v="2"/>
    <n v="62"/>
    <n v="5"/>
    <n v="45"/>
    <n v="0"/>
    <n v="0"/>
    <n v="0"/>
    <n v="2"/>
  </r>
  <r>
    <s v="40bbf010-0b02-42de-9f6c-a61200e2d3a4"/>
    <x v="0"/>
    <x v="0"/>
    <x v="3"/>
    <x v="0"/>
    <n v="656538"/>
    <n v="223192935"/>
    <n v="0"/>
    <n v="0"/>
    <n v="0"/>
    <n v="0"/>
    <n v="0"/>
    <n v="0"/>
    <n v="0"/>
    <n v="0"/>
    <n v="0"/>
    <n v="0"/>
    <n v="0"/>
    <n v="0"/>
    <n v="0"/>
    <n v="0"/>
    <n v="0"/>
    <n v="0"/>
    <n v="0"/>
    <n v="0"/>
    <n v="0"/>
    <n v="0"/>
    <n v="0"/>
    <n v="0"/>
    <n v="0"/>
    <n v="0"/>
  </r>
  <r>
    <s v="40bbf010-0b02-42de-9f6c-a61200e2d3a4"/>
    <x v="0"/>
    <x v="1"/>
    <x v="0"/>
    <x v="0"/>
    <n v="2343854"/>
    <n v="675304285"/>
    <n v="0"/>
    <n v="0"/>
    <n v="0"/>
    <n v="0"/>
    <n v="0"/>
    <n v="0"/>
    <n v="0"/>
    <n v="0"/>
    <n v="0"/>
    <n v="0"/>
    <n v="0"/>
    <n v="0"/>
    <n v="0"/>
    <n v="0"/>
    <n v="0"/>
    <n v="0"/>
    <n v="0"/>
    <n v="0"/>
    <n v="0"/>
    <n v="0"/>
    <n v="0"/>
    <n v="0"/>
    <n v="0"/>
    <n v="0"/>
  </r>
  <r>
    <s v="40bbf010-0b02-42de-9f6c-a61200e2d3a4"/>
    <x v="0"/>
    <x v="1"/>
    <x v="1"/>
    <x v="0"/>
    <n v="2819184"/>
    <n v="788481124"/>
    <n v="1"/>
    <n v="126"/>
    <n v="6"/>
    <n v="126"/>
    <n v="0"/>
    <n v="1"/>
    <n v="0"/>
    <n v="0"/>
    <n v="1"/>
    <n v="126"/>
    <n v="6"/>
    <n v="126"/>
    <n v="0"/>
    <n v="1"/>
    <n v="0"/>
    <n v="0"/>
    <n v="1"/>
    <n v="126"/>
    <n v="6"/>
    <n v="126"/>
    <n v="0"/>
    <n v="1"/>
    <n v="0"/>
    <n v="0"/>
  </r>
  <r>
    <s v="40bbf010-0b02-42de-9f6c-a61200e2d3a4"/>
    <x v="0"/>
    <x v="1"/>
    <x v="2"/>
    <x v="0"/>
    <n v="2120984"/>
    <n v="661102225"/>
    <n v="0"/>
    <n v="0"/>
    <n v="0"/>
    <n v="0"/>
    <n v="0"/>
    <n v="0"/>
    <n v="0"/>
    <n v="0"/>
    <n v="0"/>
    <n v="0"/>
    <n v="0"/>
    <n v="0"/>
    <n v="0"/>
    <n v="0"/>
    <n v="0"/>
    <n v="0"/>
    <n v="0"/>
    <n v="0"/>
    <n v="0"/>
    <n v="0"/>
    <n v="0"/>
    <n v="0"/>
    <n v="0"/>
    <n v="0"/>
  </r>
  <r>
    <s v="40bbf010-0b02-42de-9f6c-a61200e2d3a4"/>
    <x v="0"/>
    <x v="1"/>
    <x v="3"/>
    <x v="0"/>
    <n v="510055"/>
    <n v="171369379"/>
    <n v="5"/>
    <n v="416"/>
    <n v="19"/>
    <n v="391"/>
    <n v="1"/>
    <n v="0"/>
    <n v="3"/>
    <n v="1"/>
    <n v="5"/>
    <n v="416"/>
    <n v="19"/>
    <n v="391"/>
    <n v="1"/>
    <n v="0"/>
    <n v="3"/>
    <n v="1"/>
    <n v="5"/>
    <n v="416"/>
    <n v="19"/>
    <n v="391"/>
    <n v="1"/>
    <n v="0"/>
    <n v="3"/>
    <n v="1"/>
  </r>
  <r>
    <s v="40bbf010-0b02-42de-9f6c-a61200e2d3a4"/>
    <x v="1"/>
    <x v="0"/>
    <x v="0"/>
    <x v="0"/>
    <n v="2049536"/>
    <n v="595323799"/>
    <n v="0"/>
    <n v="0"/>
    <n v="0"/>
    <n v="0"/>
    <n v="0"/>
    <n v="0"/>
    <n v="0"/>
    <n v="0"/>
    <n v="0"/>
    <n v="0"/>
    <n v="0"/>
    <n v="0"/>
    <n v="0"/>
    <n v="0"/>
    <n v="0"/>
    <n v="0"/>
    <n v="0"/>
    <n v="0"/>
    <n v="0"/>
    <n v="0"/>
    <n v="0"/>
    <n v="0"/>
    <n v="0"/>
    <n v="0"/>
  </r>
  <r>
    <s v="40bbf010-0b02-42de-9f6c-a61200e2d3a4"/>
    <x v="1"/>
    <x v="0"/>
    <x v="1"/>
    <x v="0"/>
    <n v="2560314"/>
    <n v="734218900"/>
    <n v="0"/>
    <n v="0"/>
    <n v="0"/>
    <n v="0"/>
    <n v="0"/>
    <n v="0"/>
    <n v="0"/>
    <n v="0"/>
    <n v="0"/>
    <n v="0"/>
    <n v="0"/>
    <n v="0"/>
    <n v="0"/>
    <n v="0"/>
    <n v="0"/>
    <n v="0"/>
    <n v="0"/>
    <n v="0"/>
    <n v="0"/>
    <n v="0"/>
    <n v="0"/>
    <n v="0"/>
    <n v="0"/>
    <n v="0"/>
  </r>
  <r>
    <s v="40bbf010-0b02-42de-9f6c-a61200e2d3a4"/>
    <x v="1"/>
    <x v="0"/>
    <x v="2"/>
    <x v="0"/>
    <n v="2138785"/>
    <n v="669883838"/>
    <n v="0"/>
    <n v="0"/>
    <n v="0"/>
    <n v="0"/>
    <n v="0"/>
    <n v="0"/>
    <n v="0"/>
    <n v="0"/>
    <n v="0"/>
    <n v="0"/>
    <n v="0"/>
    <n v="0"/>
    <n v="0"/>
    <n v="0"/>
    <n v="0"/>
    <n v="0"/>
    <n v="0"/>
    <n v="0"/>
    <n v="0"/>
    <n v="0"/>
    <n v="0"/>
    <n v="0"/>
    <n v="0"/>
    <n v="0"/>
  </r>
  <r>
    <s v="40bbf010-0b02-42de-9f6c-a61200e2d3a4"/>
    <x v="1"/>
    <x v="0"/>
    <x v="3"/>
    <x v="0"/>
    <n v="630067"/>
    <n v="213886057"/>
    <n v="4"/>
    <n v="323"/>
    <n v="12"/>
    <n v="294"/>
    <n v="2"/>
    <n v="1"/>
    <n v="0"/>
    <n v="1"/>
    <n v="4"/>
    <n v="323"/>
    <n v="12"/>
    <n v="294"/>
    <n v="2"/>
    <n v="1"/>
    <n v="0"/>
    <n v="1"/>
    <n v="4"/>
    <n v="323"/>
    <n v="12"/>
    <n v="294"/>
    <n v="2"/>
    <n v="1"/>
    <n v="0"/>
    <n v="1"/>
  </r>
  <r>
    <s v="40bbf010-0b02-42de-9f6c-a61200e2d3a4"/>
    <x v="1"/>
    <x v="1"/>
    <x v="0"/>
    <x v="0"/>
    <n v="2151086"/>
    <n v="622743662"/>
    <n v="0"/>
    <n v="0"/>
    <n v="0"/>
    <n v="0"/>
    <n v="0"/>
    <n v="0"/>
    <n v="0"/>
    <n v="0"/>
    <n v="0"/>
    <n v="0"/>
    <n v="0"/>
    <n v="0"/>
    <n v="0"/>
    <n v="0"/>
    <n v="0"/>
    <n v="0"/>
    <n v="0"/>
    <n v="0"/>
    <n v="0"/>
    <n v="0"/>
    <n v="0"/>
    <n v="0"/>
    <n v="0"/>
    <n v="0"/>
  </r>
  <r>
    <s v="40bbf010-0b02-42de-9f6c-a61200e2d3a4"/>
    <x v="1"/>
    <x v="1"/>
    <x v="1"/>
    <x v="0"/>
    <n v="2583569"/>
    <n v="730492357"/>
    <n v="1"/>
    <n v="28"/>
    <n v="1"/>
    <n v="28"/>
    <n v="0"/>
    <n v="0"/>
    <n v="1"/>
    <n v="0"/>
    <n v="1"/>
    <n v="28"/>
    <n v="1"/>
    <n v="28"/>
    <n v="0"/>
    <n v="0"/>
    <n v="1"/>
    <n v="0"/>
    <n v="1"/>
    <n v="28"/>
    <n v="1"/>
    <n v="28"/>
    <n v="0"/>
    <n v="0"/>
    <n v="1"/>
    <n v="0"/>
  </r>
  <r>
    <s v="40bbf010-0b02-42de-9f6c-a61200e2d3a4"/>
    <x v="1"/>
    <x v="1"/>
    <x v="2"/>
    <x v="0"/>
    <n v="2050743"/>
    <n v="634635372"/>
    <n v="3"/>
    <n v="238"/>
    <n v="9"/>
    <n v="226"/>
    <n v="3"/>
    <n v="0"/>
    <n v="0"/>
    <n v="0"/>
    <n v="3"/>
    <n v="238"/>
    <n v="9"/>
    <n v="226"/>
    <n v="3"/>
    <n v="0"/>
    <n v="0"/>
    <n v="0"/>
    <n v="3"/>
    <n v="238"/>
    <n v="9"/>
    <n v="226"/>
    <n v="3"/>
    <n v="0"/>
    <n v="0"/>
    <n v="0"/>
  </r>
  <r>
    <s v="40bbf010-0b02-42de-9f6c-a61200e2d3a4"/>
    <x v="1"/>
    <x v="1"/>
    <x v="3"/>
    <x v="0"/>
    <n v="496179"/>
    <n v="166251402"/>
    <n v="7"/>
    <n v="325"/>
    <n v="21"/>
    <n v="289"/>
    <n v="1"/>
    <n v="1"/>
    <n v="3"/>
    <n v="2"/>
    <n v="7"/>
    <n v="325"/>
    <n v="21"/>
    <n v="289"/>
    <n v="1"/>
    <n v="1"/>
    <n v="3"/>
    <n v="2"/>
    <n v="7"/>
    <n v="325"/>
    <n v="21"/>
    <n v="289"/>
    <n v="1"/>
    <n v="1"/>
    <n v="3"/>
    <n v="2"/>
  </r>
  <r>
    <s v="40bbf010-0b02-42de-9f6c-a61200e2d3a4"/>
    <x v="2"/>
    <x v="0"/>
    <x v="0"/>
    <x v="0"/>
    <n v="1941265"/>
    <n v="568873806"/>
    <n v="0"/>
    <n v="0"/>
    <n v="0"/>
    <n v="0"/>
    <n v="0"/>
    <n v="0"/>
    <n v="0"/>
    <n v="0"/>
    <n v="0"/>
    <n v="0"/>
    <n v="0"/>
    <n v="0"/>
    <n v="0"/>
    <n v="0"/>
    <n v="0"/>
    <n v="0"/>
    <n v="0"/>
    <n v="0"/>
    <n v="0"/>
    <n v="0"/>
    <n v="0"/>
    <n v="0"/>
    <n v="0"/>
    <n v="0"/>
  </r>
  <r>
    <s v="40bbf010-0b02-42de-9f6c-a61200e2d3a4"/>
    <x v="2"/>
    <x v="0"/>
    <x v="1"/>
    <x v="0"/>
    <n v="2451750"/>
    <n v="702234351"/>
    <n v="0"/>
    <n v="0"/>
    <n v="0"/>
    <n v="0"/>
    <n v="0"/>
    <n v="0"/>
    <n v="0"/>
    <n v="0"/>
    <n v="0"/>
    <n v="0"/>
    <n v="0"/>
    <n v="0"/>
    <n v="0"/>
    <n v="0"/>
    <n v="0"/>
    <n v="0"/>
    <n v="0"/>
    <n v="0"/>
    <n v="0"/>
    <n v="0"/>
    <n v="0"/>
    <n v="0"/>
    <n v="0"/>
    <n v="0"/>
  </r>
  <r>
    <s v="40bbf010-0b02-42de-9f6c-a61200e2d3a4"/>
    <x v="2"/>
    <x v="0"/>
    <x v="2"/>
    <x v="0"/>
    <n v="2127256"/>
    <n v="666475533"/>
    <n v="0"/>
    <n v="0"/>
    <n v="0"/>
    <n v="0"/>
    <n v="0"/>
    <n v="0"/>
    <n v="0"/>
    <n v="0"/>
    <n v="0"/>
    <n v="0"/>
    <n v="0"/>
    <n v="0"/>
    <n v="0"/>
    <n v="0"/>
    <n v="0"/>
    <n v="0"/>
    <n v="0"/>
    <n v="0"/>
    <n v="0"/>
    <n v="0"/>
    <n v="0"/>
    <n v="0"/>
    <n v="0"/>
    <n v="0"/>
  </r>
  <r>
    <s v="40bbf010-0b02-42de-9f6c-a61200e2d3a4"/>
    <x v="2"/>
    <x v="0"/>
    <x v="3"/>
    <x v="0"/>
    <n v="653439"/>
    <n v="220879782"/>
    <n v="2"/>
    <n v="17"/>
    <n v="2"/>
    <n v="17"/>
    <n v="0"/>
    <n v="1"/>
    <n v="0"/>
    <n v="1"/>
    <n v="1"/>
    <n v="14"/>
    <n v="1"/>
    <n v="14"/>
    <n v="0"/>
    <n v="0"/>
    <n v="0"/>
    <n v="1"/>
    <n v="1"/>
    <n v="14"/>
    <n v="1"/>
    <n v="14"/>
    <n v="0"/>
    <n v="0"/>
    <n v="0"/>
    <n v="1"/>
  </r>
  <r>
    <s v="40bbf010-0b02-42de-9f6c-a61200e2d3a4"/>
    <x v="2"/>
    <x v="1"/>
    <x v="0"/>
    <x v="0"/>
    <n v="2041597"/>
    <n v="595073989"/>
    <n v="0"/>
    <n v="0"/>
    <n v="0"/>
    <n v="0"/>
    <n v="0"/>
    <n v="0"/>
    <n v="0"/>
    <n v="0"/>
    <n v="0"/>
    <n v="0"/>
    <n v="0"/>
    <n v="0"/>
    <n v="0"/>
    <n v="0"/>
    <n v="0"/>
    <n v="0"/>
    <n v="0"/>
    <n v="0"/>
    <n v="0"/>
    <n v="0"/>
    <n v="0"/>
    <n v="0"/>
    <n v="0"/>
    <n v="0"/>
  </r>
  <r>
    <s v="40bbf010-0b02-42de-9f6c-a61200e2d3a4"/>
    <x v="2"/>
    <x v="1"/>
    <x v="1"/>
    <x v="0"/>
    <n v="2476092"/>
    <n v="699636071"/>
    <n v="0"/>
    <n v="0"/>
    <n v="0"/>
    <n v="0"/>
    <n v="0"/>
    <n v="0"/>
    <n v="0"/>
    <n v="0"/>
    <n v="0"/>
    <n v="0"/>
    <n v="0"/>
    <n v="0"/>
    <n v="0"/>
    <n v="0"/>
    <n v="0"/>
    <n v="0"/>
    <n v="0"/>
    <n v="0"/>
    <n v="0"/>
    <n v="0"/>
    <n v="0"/>
    <n v="0"/>
    <n v="0"/>
    <n v="0"/>
  </r>
  <r>
    <s v="40bbf010-0b02-42de-9f6c-a61200e2d3a4"/>
    <x v="2"/>
    <x v="1"/>
    <x v="2"/>
    <x v="0"/>
    <n v="2032750"/>
    <n v="630622161"/>
    <n v="1"/>
    <n v="28"/>
    <n v="1"/>
    <n v="28"/>
    <n v="0"/>
    <n v="0"/>
    <n v="0"/>
    <n v="1"/>
    <n v="1"/>
    <n v="28"/>
    <n v="1"/>
    <n v="28"/>
    <n v="0"/>
    <n v="0"/>
    <n v="0"/>
    <n v="1"/>
    <n v="1"/>
    <n v="28"/>
    <n v="1"/>
    <n v="28"/>
    <n v="0"/>
    <n v="0"/>
    <n v="0"/>
    <n v="1"/>
  </r>
  <r>
    <s v="40bbf010-0b02-42de-9f6c-a61200e2d3a4"/>
    <x v="2"/>
    <x v="1"/>
    <x v="3"/>
    <x v="0"/>
    <n v="514962"/>
    <n v="172149368"/>
    <n v="6"/>
    <n v="353"/>
    <n v="16"/>
    <n v="333"/>
    <n v="2"/>
    <n v="1"/>
    <n v="0"/>
    <n v="3"/>
    <n v="5"/>
    <n v="339"/>
    <n v="15"/>
    <n v="319"/>
    <n v="1"/>
    <n v="1"/>
    <n v="0"/>
    <n v="3"/>
    <n v="4"/>
    <n v="318"/>
    <n v="14"/>
    <n v="298"/>
    <n v="1"/>
    <n v="0"/>
    <n v="0"/>
    <n v="3"/>
  </r>
  <r>
    <s v="40bbf010-0b02-42de-9f6c-a61200e2d3a4"/>
    <x v="3"/>
    <x v="0"/>
    <x v="0"/>
    <x v="0"/>
    <n v="1860243"/>
    <n v="542989154"/>
    <n v="0"/>
    <n v="0"/>
    <n v="0"/>
    <n v="0"/>
    <n v="0"/>
    <n v="0"/>
    <n v="0"/>
    <n v="0"/>
    <n v="0"/>
    <n v="0"/>
    <n v="0"/>
    <n v="0"/>
    <n v="0"/>
    <n v="0"/>
    <n v="0"/>
    <n v="0"/>
    <n v="0"/>
    <n v="0"/>
    <n v="0"/>
    <n v="0"/>
    <n v="0"/>
    <n v="0"/>
    <n v="0"/>
    <n v="0"/>
  </r>
  <r>
    <s v="40bbf010-0b02-42de-9f6c-a61200e2d3a4"/>
    <x v="3"/>
    <x v="0"/>
    <x v="1"/>
    <x v="0"/>
    <n v="2341860"/>
    <n v="668330003"/>
    <n v="1"/>
    <n v="129"/>
    <n v="5"/>
    <n v="105"/>
    <n v="0"/>
    <n v="0"/>
    <n v="1"/>
    <n v="0"/>
    <n v="1"/>
    <n v="129"/>
    <n v="5"/>
    <n v="105"/>
    <n v="0"/>
    <n v="0"/>
    <n v="1"/>
    <n v="0"/>
    <n v="1"/>
    <n v="129"/>
    <n v="5"/>
    <n v="105"/>
    <n v="0"/>
    <n v="0"/>
    <n v="1"/>
    <n v="0"/>
  </r>
  <r>
    <s v="40bbf010-0b02-42de-9f6c-a61200e2d3a4"/>
    <x v="3"/>
    <x v="0"/>
    <x v="2"/>
    <x v="0"/>
    <n v="2082257"/>
    <n v="650423207"/>
    <n v="0"/>
    <n v="0"/>
    <n v="0"/>
    <n v="0"/>
    <n v="0"/>
    <n v="0"/>
    <n v="0"/>
    <n v="0"/>
    <n v="0"/>
    <n v="0"/>
    <n v="0"/>
    <n v="0"/>
    <n v="0"/>
    <n v="0"/>
    <n v="0"/>
    <n v="0"/>
    <n v="0"/>
    <n v="0"/>
    <n v="0"/>
    <n v="0"/>
    <n v="0"/>
    <n v="0"/>
    <n v="0"/>
    <n v="0"/>
  </r>
  <r>
    <s v="40bbf010-0b02-42de-9f6c-a61200e2d3a4"/>
    <x v="3"/>
    <x v="0"/>
    <x v="3"/>
    <x v="0"/>
    <n v="699943"/>
    <n v="237223911"/>
    <n v="9"/>
    <n v="957"/>
    <n v="35"/>
    <n v="903"/>
    <n v="1"/>
    <n v="1"/>
    <n v="4"/>
    <n v="3"/>
    <n v="8"/>
    <n v="929"/>
    <n v="34"/>
    <n v="875"/>
    <n v="1"/>
    <n v="1"/>
    <n v="3"/>
    <n v="3"/>
    <n v="8"/>
    <n v="929"/>
    <n v="34"/>
    <n v="875"/>
    <n v="1"/>
    <n v="1"/>
    <n v="3"/>
    <n v="3"/>
  </r>
  <r>
    <s v="40bbf010-0b02-42de-9f6c-a61200e2d3a4"/>
    <x v="3"/>
    <x v="1"/>
    <x v="0"/>
    <x v="0"/>
    <n v="1956130"/>
    <n v="568644152"/>
    <n v="0"/>
    <n v="0"/>
    <n v="0"/>
    <n v="0"/>
    <n v="0"/>
    <n v="0"/>
    <n v="0"/>
    <n v="0"/>
    <n v="0"/>
    <n v="0"/>
    <n v="0"/>
    <n v="0"/>
    <n v="0"/>
    <n v="0"/>
    <n v="0"/>
    <n v="0"/>
    <n v="0"/>
    <n v="0"/>
    <n v="0"/>
    <n v="0"/>
    <n v="0"/>
    <n v="0"/>
    <n v="0"/>
    <n v="0"/>
  </r>
  <r>
    <s v="40bbf010-0b02-42de-9f6c-a61200e2d3a4"/>
    <x v="3"/>
    <x v="1"/>
    <x v="1"/>
    <x v="0"/>
    <n v="2385183"/>
    <n v="670166444"/>
    <n v="0"/>
    <n v="0"/>
    <n v="0"/>
    <n v="0"/>
    <n v="0"/>
    <n v="0"/>
    <n v="0"/>
    <n v="0"/>
    <n v="0"/>
    <n v="0"/>
    <n v="0"/>
    <n v="0"/>
    <n v="0"/>
    <n v="0"/>
    <n v="0"/>
    <n v="0"/>
    <n v="0"/>
    <n v="0"/>
    <n v="0"/>
    <n v="0"/>
    <n v="0"/>
    <n v="0"/>
    <n v="0"/>
    <n v="0"/>
  </r>
  <r>
    <s v="40bbf010-0b02-42de-9f6c-a61200e2d3a4"/>
    <x v="3"/>
    <x v="1"/>
    <x v="2"/>
    <x v="0"/>
    <n v="1990332"/>
    <n v="616441375"/>
    <n v="2"/>
    <n v="102"/>
    <n v="5"/>
    <n v="101"/>
    <n v="1"/>
    <n v="0"/>
    <n v="0"/>
    <n v="1"/>
    <n v="2"/>
    <n v="102"/>
    <n v="5"/>
    <n v="101"/>
    <n v="1"/>
    <n v="0"/>
    <n v="0"/>
    <n v="1"/>
    <n v="2"/>
    <n v="102"/>
    <n v="5"/>
    <n v="101"/>
    <n v="1"/>
    <n v="0"/>
    <n v="0"/>
    <n v="1"/>
  </r>
  <r>
    <s v="40bbf010-0b02-42de-9f6c-a61200e2d3a4"/>
    <x v="3"/>
    <x v="1"/>
    <x v="3"/>
    <x v="0"/>
    <n v="555924"/>
    <n v="186466400"/>
    <n v="4"/>
    <n v="525"/>
    <n v="23"/>
    <n v="511"/>
    <n v="1"/>
    <n v="1"/>
    <n v="2"/>
    <n v="0"/>
    <n v="0"/>
    <n v="0"/>
    <n v="0"/>
    <n v="0"/>
    <n v="0"/>
    <n v="0"/>
    <n v="0"/>
    <n v="0"/>
    <n v="0"/>
    <n v="0"/>
    <n v="0"/>
    <n v="0"/>
    <n v="0"/>
    <n v="0"/>
    <n v="0"/>
    <n v="0"/>
  </r>
  <r>
    <s v="40bbf010-0b02-42de-9f6c-a61200e2d3a4"/>
    <x v="4"/>
    <x v="0"/>
    <x v="0"/>
    <x v="0"/>
    <n v="1697436"/>
    <n v="493472807"/>
    <n v="0"/>
    <n v="0"/>
    <n v="0"/>
    <n v="0"/>
    <n v="0"/>
    <n v="0"/>
    <n v="0"/>
    <n v="0"/>
    <n v="0"/>
    <n v="0"/>
    <n v="0"/>
    <n v="0"/>
    <n v="0"/>
    <n v="0"/>
    <n v="0"/>
    <n v="0"/>
    <n v="0"/>
    <n v="0"/>
    <n v="0"/>
    <n v="0"/>
    <n v="0"/>
    <n v="0"/>
    <n v="0"/>
    <n v="0"/>
  </r>
  <r>
    <s v="40bbf010-0b02-42de-9f6c-a61200e2d3a4"/>
    <x v="4"/>
    <x v="0"/>
    <x v="1"/>
    <x v="0"/>
    <n v="2158535"/>
    <n v="609740569"/>
    <n v="0"/>
    <n v="0"/>
    <n v="0"/>
    <n v="0"/>
    <n v="0"/>
    <n v="0"/>
    <n v="0"/>
    <n v="0"/>
    <n v="0"/>
    <n v="0"/>
    <n v="0"/>
    <n v="0"/>
    <n v="0"/>
    <n v="0"/>
    <n v="0"/>
    <n v="0"/>
    <n v="0"/>
    <n v="0"/>
    <n v="0"/>
    <n v="0"/>
    <n v="0"/>
    <n v="0"/>
    <n v="0"/>
    <n v="0"/>
  </r>
  <r>
    <s v="40bbf010-0b02-42de-9f6c-a61200e2d3a4"/>
    <x v="4"/>
    <x v="0"/>
    <x v="2"/>
    <x v="0"/>
    <n v="1939126"/>
    <n v="601008867"/>
    <n v="1"/>
    <n v="560"/>
    <n v="20"/>
    <n v="560"/>
    <n v="0"/>
    <n v="1"/>
    <n v="0"/>
    <n v="0"/>
    <n v="1"/>
    <n v="560"/>
    <n v="20"/>
    <n v="560"/>
    <n v="0"/>
    <n v="1"/>
    <n v="0"/>
    <n v="0"/>
    <n v="1"/>
    <n v="560"/>
    <n v="20"/>
    <n v="560"/>
    <n v="0"/>
    <n v="1"/>
    <n v="0"/>
    <n v="0"/>
  </r>
  <r>
    <s v="40bbf010-0b02-42de-9f6c-a61200e2d3a4"/>
    <x v="4"/>
    <x v="0"/>
    <x v="3"/>
    <x v="0"/>
    <n v="700993"/>
    <n v="239524928"/>
    <n v="9"/>
    <n v="656"/>
    <n v="26"/>
    <n v="627"/>
    <n v="1"/>
    <n v="5"/>
    <n v="3"/>
    <n v="0"/>
    <n v="9"/>
    <n v="656"/>
    <n v="26"/>
    <n v="627"/>
    <n v="1"/>
    <n v="5"/>
    <n v="3"/>
    <n v="0"/>
    <n v="7"/>
    <n v="544"/>
    <n v="20"/>
    <n v="515"/>
    <n v="1"/>
    <n v="4"/>
    <n v="2"/>
    <n v="0"/>
  </r>
  <r>
    <s v="40bbf010-0b02-42de-9f6c-a61200e2d3a4"/>
    <x v="4"/>
    <x v="1"/>
    <x v="0"/>
    <x v="0"/>
    <n v="1782494"/>
    <n v="516080538"/>
    <n v="0"/>
    <n v="0"/>
    <n v="0"/>
    <n v="0"/>
    <n v="0"/>
    <n v="0"/>
    <n v="0"/>
    <n v="0"/>
    <n v="0"/>
    <n v="0"/>
    <n v="0"/>
    <n v="0"/>
    <n v="0"/>
    <n v="0"/>
    <n v="0"/>
    <n v="0"/>
    <n v="0"/>
    <n v="0"/>
    <n v="0"/>
    <n v="0"/>
    <n v="0"/>
    <n v="0"/>
    <n v="0"/>
    <n v="0"/>
  </r>
  <r>
    <s v="40bbf010-0b02-42de-9f6c-a61200e2d3a4"/>
    <x v="4"/>
    <x v="1"/>
    <x v="1"/>
    <x v="0"/>
    <n v="2206637"/>
    <n v="618685079"/>
    <n v="0"/>
    <n v="0"/>
    <n v="0"/>
    <n v="0"/>
    <n v="0"/>
    <n v="0"/>
    <n v="0"/>
    <n v="0"/>
    <n v="0"/>
    <n v="0"/>
    <n v="0"/>
    <n v="0"/>
    <n v="0"/>
    <n v="0"/>
    <n v="0"/>
    <n v="0"/>
    <n v="0"/>
    <n v="0"/>
    <n v="0"/>
    <n v="0"/>
    <n v="0"/>
    <n v="0"/>
    <n v="0"/>
    <n v="0"/>
  </r>
  <r>
    <s v="40bbf010-0b02-42de-9f6c-a61200e2d3a4"/>
    <x v="4"/>
    <x v="1"/>
    <x v="2"/>
    <x v="0"/>
    <n v="1854030"/>
    <n v="570702402"/>
    <n v="2"/>
    <n v="305"/>
    <n v="10"/>
    <n v="280"/>
    <n v="0"/>
    <n v="1"/>
    <n v="1"/>
    <n v="0"/>
    <n v="2"/>
    <n v="305"/>
    <n v="10"/>
    <n v="280"/>
    <n v="0"/>
    <n v="1"/>
    <n v="1"/>
    <n v="0"/>
    <n v="2"/>
    <n v="305"/>
    <n v="10"/>
    <n v="280"/>
    <n v="0"/>
    <n v="1"/>
    <n v="1"/>
    <n v="0"/>
  </r>
  <r>
    <s v="40bbf010-0b02-42de-9f6c-a61200e2d3a4"/>
    <x v="4"/>
    <x v="1"/>
    <x v="3"/>
    <x v="0"/>
    <n v="559050"/>
    <n v="188981896"/>
    <n v="4"/>
    <n v="91"/>
    <n v="4"/>
    <n v="91"/>
    <n v="3"/>
    <n v="0"/>
    <n v="0"/>
    <n v="1"/>
    <n v="4"/>
    <n v="91"/>
    <n v="4"/>
    <n v="91"/>
    <n v="3"/>
    <n v="0"/>
    <n v="0"/>
    <n v="1"/>
    <n v="4"/>
    <n v="91"/>
    <n v="4"/>
    <n v="91"/>
    <n v="3"/>
    <n v="0"/>
    <n v="0"/>
    <n v="1"/>
  </r>
  <r>
    <s v="40bbf010-0b02-42de-9f6c-a61200e2d3a4"/>
    <x v="5"/>
    <x v="0"/>
    <x v="0"/>
    <x v="0"/>
    <n v="1650906"/>
    <n v="477986878"/>
    <n v="0"/>
    <n v="0"/>
    <n v="0"/>
    <n v="0"/>
    <n v="0"/>
    <n v="0"/>
    <n v="0"/>
    <n v="0"/>
    <n v="0"/>
    <n v="0"/>
    <n v="0"/>
    <n v="0"/>
    <n v="0"/>
    <n v="0"/>
    <n v="0"/>
    <n v="0"/>
    <n v="0"/>
    <n v="0"/>
    <n v="0"/>
    <n v="0"/>
    <n v="0"/>
    <n v="0"/>
    <n v="0"/>
    <n v="0"/>
  </r>
  <r>
    <s v="40bbf010-0b02-42de-9f6c-a61200e2d3a4"/>
    <x v="5"/>
    <x v="0"/>
    <x v="1"/>
    <x v="0"/>
    <n v="2159799"/>
    <n v="605996988"/>
    <n v="0"/>
    <n v="0"/>
    <n v="0"/>
    <n v="0"/>
    <n v="0"/>
    <n v="0"/>
    <n v="0"/>
    <n v="0"/>
    <n v="0"/>
    <n v="0"/>
    <n v="0"/>
    <n v="0"/>
    <n v="0"/>
    <n v="0"/>
    <n v="0"/>
    <n v="0"/>
    <n v="0"/>
    <n v="0"/>
    <n v="0"/>
    <n v="0"/>
    <n v="0"/>
    <n v="0"/>
    <n v="0"/>
    <n v="0"/>
  </r>
  <r>
    <s v="40bbf010-0b02-42de-9f6c-a61200e2d3a4"/>
    <x v="5"/>
    <x v="0"/>
    <x v="2"/>
    <x v="0"/>
    <n v="1903043"/>
    <n v="585958578"/>
    <n v="0"/>
    <n v="0"/>
    <n v="0"/>
    <n v="0"/>
    <n v="0"/>
    <n v="0"/>
    <n v="0"/>
    <n v="0"/>
    <n v="0"/>
    <n v="0"/>
    <n v="0"/>
    <n v="0"/>
    <n v="0"/>
    <n v="0"/>
    <n v="0"/>
    <n v="0"/>
    <n v="0"/>
    <n v="0"/>
    <n v="0"/>
    <n v="0"/>
    <n v="0"/>
    <n v="0"/>
    <n v="0"/>
    <n v="0"/>
  </r>
  <r>
    <s v="40bbf010-0b02-42de-9f6c-a61200e2d3a4"/>
    <x v="5"/>
    <x v="0"/>
    <x v="3"/>
    <x v="0"/>
    <n v="650320"/>
    <n v="221000917"/>
    <n v="6"/>
    <n v="535"/>
    <n v="20"/>
    <n v="508"/>
    <n v="0"/>
    <n v="3"/>
    <n v="2"/>
    <n v="1"/>
    <n v="6"/>
    <n v="535"/>
    <n v="20"/>
    <n v="508"/>
    <n v="0"/>
    <n v="3"/>
    <n v="2"/>
    <n v="1"/>
    <n v="5"/>
    <n v="507"/>
    <n v="19"/>
    <n v="480"/>
    <n v="0"/>
    <n v="2"/>
    <n v="2"/>
    <n v="1"/>
  </r>
  <r>
    <s v="40bbf010-0b02-42de-9f6c-a61200e2d3a4"/>
    <x v="5"/>
    <x v="1"/>
    <x v="0"/>
    <x v="0"/>
    <n v="1737079"/>
    <n v="501005891"/>
    <n v="0"/>
    <n v="0"/>
    <n v="0"/>
    <n v="0"/>
    <n v="0"/>
    <n v="0"/>
    <n v="0"/>
    <n v="0"/>
    <n v="0"/>
    <n v="0"/>
    <n v="0"/>
    <n v="0"/>
    <n v="0"/>
    <n v="0"/>
    <n v="0"/>
    <n v="0"/>
    <n v="0"/>
    <n v="0"/>
    <n v="0"/>
    <n v="0"/>
    <n v="0"/>
    <n v="0"/>
    <n v="0"/>
    <n v="0"/>
  </r>
  <r>
    <s v="40bbf010-0b02-42de-9f6c-a61200e2d3a4"/>
    <x v="5"/>
    <x v="1"/>
    <x v="1"/>
    <x v="0"/>
    <n v="2215869"/>
    <n v="617040045"/>
    <n v="0"/>
    <n v="0"/>
    <n v="0"/>
    <n v="0"/>
    <n v="0"/>
    <n v="0"/>
    <n v="0"/>
    <n v="0"/>
    <n v="0"/>
    <n v="0"/>
    <n v="0"/>
    <n v="0"/>
    <n v="0"/>
    <n v="0"/>
    <n v="0"/>
    <n v="0"/>
    <n v="0"/>
    <n v="0"/>
    <n v="0"/>
    <n v="0"/>
    <n v="0"/>
    <n v="0"/>
    <n v="0"/>
    <n v="0"/>
  </r>
  <r>
    <s v="40bbf010-0b02-42de-9f6c-a61200e2d3a4"/>
    <x v="5"/>
    <x v="1"/>
    <x v="2"/>
    <x v="0"/>
    <n v="1817226"/>
    <n v="556194639"/>
    <n v="1"/>
    <n v="234"/>
    <n v="8"/>
    <n v="224"/>
    <n v="0"/>
    <n v="0"/>
    <n v="1"/>
    <n v="0"/>
    <n v="1"/>
    <n v="234"/>
    <n v="8"/>
    <n v="224"/>
    <n v="0"/>
    <n v="0"/>
    <n v="1"/>
    <n v="0"/>
    <n v="1"/>
    <n v="234"/>
    <n v="8"/>
    <n v="224"/>
    <n v="0"/>
    <n v="0"/>
    <n v="1"/>
    <n v="0"/>
  </r>
  <r>
    <s v="40bbf010-0b02-42de-9f6c-a61200e2d3a4"/>
    <x v="5"/>
    <x v="1"/>
    <x v="3"/>
    <x v="0"/>
    <n v="522144"/>
    <n v="175130798"/>
    <n v="10"/>
    <n v="859"/>
    <n v="32"/>
    <n v="791"/>
    <n v="4"/>
    <n v="3"/>
    <n v="2"/>
    <n v="1"/>
    <n v="10"/>
    <n v="859"/>
    <n v="32"/>
    <n v="791"/>
    <n v="4"/>
    <n v="3"/>
    <n v="2"/>
    <n v="1"/>
    <n v="10"/>
    <n v="859"/>
    <n v="32"/>
    <n v="791"/>
    <n v="4"/>
    <n v="3"/>
    <n v="2"/>
    <n v="1"/>
  </r>
  <r>
    <s v="40bbf010-0b02-42de-9f6c-a61200e2d3a4"/>
    <x v="6"/>
    <x v="0"/>
    <x v="0"/>
    <x v="0"/>
    <n v="1620614"/>
    <n v="468438660"/>
    <n v="0"/>
    <n v="0"/>
    <n v="0"/>
    <n v="0"/>
    <n v="0"/>
    <n v="0"/>
    <n v="0"/>
    <n v="0"/>
    <n v="0"/>
    <n v="0"/>
    <n v="0"/>
    <n v="0"/>
    <n v="0"/>
    <n v="0"/>
    <n v="0"/>
    <n v="0"/>
    <n v="0"/>
    <n v="0"/>
    <n v="0"/>
    <n v="0"/>
    <n v="0"/>
    <n v="0"/>
    <n v="0"/>
    <n v="0"/>
  </r>
  <r>
    <s v="40bbf010-0b02-42de-9f6c-a61200e2d3a4"/>
    <x v="6"/>
    <x v="0"/>
    <x v="1"/>
    <x v="0"/>
    <n v="2257356"/>
    <n v="626204644"/>
    <n v="0"/>
    <n v="0"/>
    <n v="0"/>
    <n v="0"/>
    <n v="0"/>
    <n v="0"/>
    <n v="0"/>
    <n v="0"/>
    <n v="0"/>
    <n v="0"/>
    <n v="0"/>
    <n v="0"/>
    <n v="0"/>
    <n v="0"/>
    <n v="0"/>
    <n v="0"/>
    <n v="0"/>
    <n v="0"/>
    <n v="0"/>
    <n v="0"/>
    <n v="0"/>
    <n v="0"/>
    <n v="0"/>
    <n v="0"/>
  </r>
  <r>
    <s v="40bbf010-0b02-42de-9f6c-a61200e2d3a4"/>
    <x v="6"/>
    <x v="0"/>
    <x v="2"/>
    <x v="0"/>
    <n v="2055503"/>
    <n v="621563413"/>
    <n v="5"/>
    <n v="274"/>
    <n v="11"/>
    <n v="274"/>
    <n v="1"/>
    <n v="1"/>
    <n v="2"/>
    <n v="1"/>
    <n v="4"/>
    <n v="246"/>
    <n v="10"/>
    <n v="246"/>
    <n v="0"/>
    <n v="1"/>
    <n v="2"/>
    <n v="1"/>
    <n v="4"/>
    <n v="246"/>
    <n v="10"/>
    <n v="246"/>
    <n v="0"/>
    <n v="1"/>
    <n v="2"/>
    <n v="1"/>
  </r>
  <r>
    <s v="40bbf010-0b02-42de-9f6c-a61200e2d3a4"/>
    <x v="6"/>
    <x v="0"/>
    <x v="3"/>
    <x v="0"/>
    <n v="673773"/>
    <n v="229516130"/>
    <n v="7"/>
    <n v="315"/>
    <n v="12"/>
    <n v="301"/>
    <n v="2"/>
    <n v="0"/>
    <n v="2"/>
    <n v="3"/>
    <n v="7"/>
    <n v="315"/>
    <n v="12"/>
    <n v="301"/>
    <n v="2"/>
    <n v="0"/>
    <n v="2"/>
    <n v="3"/>
    <n v="7"/>
    <n v="315"/>
    <n v="12"/>
    <n v="301"/>
    <n v="2"/>
    <n v="0"/>
    <n v="2"/>
    <n v="3"/>
  </r>
  <r>
    <s v="40bbf010-0b02-42de-9f6c-a61200e2d3a4"/>
    <x v="6"/>
    <x v="1"/>
    <x v="0"/>
    <x v="0"/>
    <n v="1711503"/>
    <n v="492402285"/>
    <n v="0"/>
    <n v="0"/>
    <n v="0"/>
    <n v="0"/>
    <n v="0"/>
    <n v="0"/>
    <n v="0"/>
    <n v="0"/>
    <n v="0"/>
    <n v="0"/>
    <n v="0"/>
    <n v="0"/>
    <n v="0"/>
    <n v="0"/>
    <n v="0"/>
    <n v="0"/>
    <n v="0"/>
    <n v="0"/>
    <n v="0"/>
    <n v="0"/>
    <n v="0"/>
    <n v="0"/>
    <n v="0"/>
    <n v="0"/>
  </r>
  <r>
    <s v="40bbf010-0b02-42de-9f6c-a61200e2d3a4"/>
    <x v="6"/>
    <x v="1"/>
    <x v="1"/>
    <x v="0"/>
    <n v="2308326"/>
    <n v="635066011"/>
    <n v="0"/>
    <n v="0"/>
    <n v="0"/>
    <n v="0"/>
    <n v="0"/>
    <n v="0"/>
    <n v="0"/>
    <n v="0"/>
    <n v="0"/>
    <n v="0"/>
    <n v="0"/>
    <n v="0"/>
    <n v="0"/>
    <n v="0"/>
    <n v="0"/>
    <n v="0"/>
    <n v="0"/>
    <n v="0"/>
    <n v="0"/>
    <n v="0"/>
    <n v="0"/>
    <n v="0"/>
    <n v="0"/>
    <n v="0"/>
  </r>
  <r>
    <s v="40bbf010-0b02-42de-9f6c-a61200e2d3a4"/>
    <x v="6"/>
    <x v="1"/>
    <x v="2"/>
    <x v="0"/>
    <n v="1944855"/>
    <n v="585480162"/>
    <n v="1"/>
    <n v="60"/>
    <n v="2"/>
    <n v="56"/>
    <n v="0"/>
    <n v="0"/>
    <n v="0"/>
    <n v="1"/>
    <n v="1"/>
    <n v="60"/>
    <n v="2"/>
    <n v="56"/>
    <n v="0"/>
    <n v="0"/>
    <n v="0"/>
    <n v="1"/>
    <n v="0"/>
    <n v="0"/>
    <n v="0"/>
    <n v="0"/>
    <n v="0"/>
    <n v="0"/>
    <n v="0"/>
    <n v="0"/>
  </r>
  <r>
    <s v="40bbf010-0b02-42de-9f6c-a61200e2d3a4"/>
    <x v="6"/>
    <x v="1"/>
    <x v="3"/>
    <x v="0"/>
    <n v="529780"/>
    <n v="178401494"/>
    <n v="7"/>
    <n v="573"/>
    <n v="24"/>
    <n v="524"/>
    <n v="3"/>
    <n v="2"/>
    <n v="0"/>
    <n v="2"/>
    <n v="6"/>
    <n v="552"/>
    <n v="23"/>
    <n v="503"/>
    <n v="2"/>
    <n v="2"/>
    <n v="0"/>
    <n v="2"/>
    <n v="6"/>
    <n v="552"/>
    <n v="23"/>
    <n v="503"/>
    <n v="2"/>
    <n v="2"/>
    <n v="0"/>
    <n v="2"/>
  </r>
  <r>
    <s v="40bbf010-0b02-42de-9f6c-a61200e2d3a4"/>
    <x v="7"/>
    <x v="0"/>
    <x v="0"/>
    <x v="0"/>
    <n v="1314165"/>
    <n v="147384226"/>
    <n v="0"/>
    <n v="0"/>
    <n v="0"/>
    <n v="0"/>
    <n v="0"/>
    <n v="0"/>
    <n v="0"/>
    <n v="0"/>
    <n v="0"/>
    <n v="0"/>
    <n v="0"/>
    <n v="0"/>
    <n v="0"/>
    <n v="0"/>
    <n v="0"/>
    <n v="0"/>
    <n v="0"/>
    <n v="0"/>
    <n v="0"/>
    <n v="0"/>
    <n v="0"/>
    <n v="0"/>
    <n v="0"/>
    <n v="0"/>
  </r>
  <r>
    <s v="40bbf010-0b02-42de-9f6c-a61200e2d3a4"/>
    <x v="7"/>
    <x v="0"/>
    <x v="1"/>
    <x v="0"/>
    <n v="1847407"/>
    <n v="203359242"/>
    <n v="0"/>
    <n v="0"/>
    <n v="0"/>
    <n v="0"/>
    <n v="0"/>
    <n v="0"/>
    <n v="0"/>
    <n v="0"/>
    <n v="0"/>
    <n v="0"/>
    <n v="0"/>
    <n v="0"/>
    <n v="0"/>
    <n v="0"/>
    <n v="0"/>
    <n v="0"/>
    <n v="0"/>
    <n v="0"/>
    <n v="0"/>
    <n v="0"/>
    <n v="0"/>
    <n v="0"/>
    <n v="0"/>
    <n v="0"/>
  </r>
  <r>
    <s v="40bbf010-0b02-42de-9f6c-a61200e2d3a4"/>
    <x v="7"/>
    <x v="0"/>
    <x v="2"/>
    <x v="0"/>
    <n v="1779151"/>
    <n v="201074596"/>
    <n v="0"/>
    <n v="0"/>
    <n v="0"/>
    <n v="0"/>
    <n v="0"/>
    <n v="0"/>
    <n v="0"/>
    <n v="0"/>
    <n v="0"/>
    <n v="0"/>
    <n v="0"/>
    <n v="0"/>
    <n v="0"/>
    <n v="0"/>
    <n v="0"/>
    <n v="0"/>
    <n v="0"/>
    <n v="0"/>
    <n v="0"/>
    <n v="0"/>
    <n v="0"/>
    <n v="0"/>
    <n v="0"/>
    <n v="0"/>
  </r>
  <r>
    <s v="40bbf010-0b02-42de-9f6c-a61200e2d3a4"/>
    <x v="7"/>
    <x v="0"/>
    <x v="3"/>
    <x v="0"/>
    <n v="571241"/>
    <n v="66990397"/>
    <n v="1"/>
    <n v="112"/>
    <n v="4"/>
    <n v="112"/>
    <n v="1"/>
    <n v="0"/>
    <n v="0"/>
    <n v="0"/>
    <n v="1"/>
    <n v="112"/>
    <n v="4"/>
    <n v="112"/>
    <n v="1"/>
    <n v="0"/>
    <n v="0"/>
    <n v="0"/>
    <n v="1"/>
    <n v="112"/>
    <n v="4"/>
    <n v="112"/>
    <n v="1"/>
    <n v="0"/>
    <n v="0"/>
    <n v="0"/>
  </r>
  <r>
    <s v="40bbf010-0b02-42de-9f6c-a61200e2d3a4"/>
    <x v="7"/>
    <x v="1"/>
    <x v="0"/>
    <x v="0"/>
    <n v="1384267"/>
    <n v="154849018"/>
    <n v="0"/>
    <n v="0"/>
    <n v="0"/>
    <n v="0"/>
    <n v="0"/>
    <n v="0"/>
    <n v="0"/>
    <n v="0"/>
    <n v="0"/>
    <n v="0"/>
    <n v="0"/>
    <n v="0"/>
    <n v="0"/>
    <n v="0"/>
    <n v="0"/>
    <n v="0"/>
    <n v="0"/>
    <n v="0"/>
    <n v="0"/>
    <n v="0"/>
    <n v="0"/>
    <n v="0"/>
    <n v="0"/>
    <n v="0"/>
  </r>
  <r>
    <s v="40bbf010-0b02-42de-9f6c-a61200e2d3a4"/>
    <x v="7"/>
    <x v="1"/>
    <x v="1"/>
    <x v="0"/>
    <n v="1896744"/>
    <n v="207669718"/>
    <n v="0"/>
    <n v="0"/>
    <n v="0"/>
    <n v="0"/>
    <n v="0"/>
    <n v="0"/>
    <n v="0"/>
    <n v="0"/>
    <n v="0"/>
    <n v="0"/>
    <n v="0"/>
    <n v="0"/>
    <n v="0"/>
    <n v="0"/>
    <n v="0"/>
    <n v="0"/>
    <n v="0"/>
    <n v="0"/>
    <n v="0"/>
    <n v="0"/>
    <n v="0"/>
    <n v="0"/>
    <n v="0"/>
    <n v="0"/>
  </r>
  <r>
    <s v="40bbf010-0b02-42de-9f6c-a61200e2d3a4"/>
    <x v="7"/>
    <x v="1"/>
    <x v="2"/>
    <x v="0"/>
    <n v="1694541"/>
    <n v="191059295"/>
    <n v="0"/>
    <n v="0"/>
    <n v="0"/>
    <n v="0"/>
    <n v="0"/>
    <n v="0"/>
    <n v="0"/>
    <n v="0"/>
    <n v="0"/>
    <n v="0"/>
    <n v="0"/>
    <n v="0"/>
    <n v="0"/>
    <n v="0"/>
    <n v="0"/>
    <n v="0"/>
    <n v="0"/>
    <n v="0"/>
    <n v="0"/>
    <n v="0"/>
    <n v="0"/>
    <n v="0"/>
    <n v="0"/>
    <n v="0"/>
  </r>
  <r>
    <s v="40bbf010-0b02-42de-9f6c-a61200e2d3a4"/>
    <x v="7"/>
    <x v="1"/>
    <x v="3"/>
    <x v="0"/>
    <n v="457114"/>
    <n v="53457115"/>
    <n v="2"/>
    <n v="22"/>
    <n v="2"/>
    <n v="22"/>
    <n v="1"/>
    <n v="1"/>
    <n v="0"/>
    <n v="0"/>
    <n v="1"/>
    <n v="1"/>
    <n v="1"/>
    <n v="1"/>
    <n v="0"/>
    <n v="1"/>
    <n v="0"/>
    <n v="0"/>
    <n v="1"/>
    <n v="1"/>
    <n v="1"/>
    <n v="1"/>
    <n v="0"/>
    <n v="1"/>
    <n v="0"/>
    <n v="0"/>
  </r>
  <r>
    <s v="59b27c3b-8c1a-40df-8e4d-a61200e2d3a4"/>
    <x v="0"/>
    <x v="0"/>
    <x v="0"/>
    <x v="0"/>
    <n v="17877"/>
    <n v="4016014"/>
    <n v="0"/>
    <n v="0"/>
    <n v="0"/>
    <n v="0"/>
    <n v="0"/>
    <n v="0"/>
    <n v="0"/>
    <n v="0"/>
    <n v="0"/>
    <n v="0"/>
    <n v="0"/>
    <n v="0"/>
    <n v="0"/>
    <n v="0"/>
    <n v="0"/>
    <n v="0"/>
    <n v="0"/>
    <n v="0"/>
    <n v="0"/>
    <n v="0"/>
    <n v="0"/>
    <n v="0"/>
    <n v="0"/>
    <n v="0"/>
  </r>
  <r>
    <s v="59b27c3b-8c1a-40df-8e4d-a61200e2d3a4"/>
    <x v="0"/>
    <x v="0"/>
    <x v="1"/>
    <x v="0"/>
    <n v="16425"/>
    <n v="3994806"/>
    <n v="0"/>
    <n v="0"/>
    <n v="0"/>
    <n v="0"/>
    <n v="0"/>
    <n v="0"/>
    <n v="0"/>
    <n v="0"/>
    <n v="0"/>
    <n v="0"/>
    <n v="0"/>
    <n v="0"/>
    <n v="0"/>
    <n v="0"/>
    <n v="0"/>
    <n v="0"/>
    <n v="0"/>
    <n v="0"/>
    <n v="0"/>
    <n v="0"/>
    <n v="0"/>
    <n v="0"/>
    <n v="0"/>
    <n v="0"/>
  </r>
  <r>
    <s v="59b27c3b-8c1a-40df-8e4d-a61200e2d3a4"/>
    <x v="0"/>
    <x v="0"/>
    <x v="2"/>
    <x v="0"/>
    <n v="14497"/>
    <n v="4605001"/>
    <n v="0"/>
    <n v="0"/>
    <n v="0"/>
    <n v="0"/>
    <n v="0"/>
    <n v="0"/>
    <n v="0"/>
    <n v="0"/>
    <n v="0"/>
    <n v="0"/>
    <n v="0"/>
    <n v="0"/>
    <n v="0"/>
    <n v="0"/>
    <n v="0"/>
    <n v="0"/>
    <n v="0"/>
    <n v="0"/>
    <n v="0"/>
    <n v="0"/>
    <n v="0"/>
    <n v="0"/>
    <n v="0"/>
    <n v="0"/>
  </r>
  <r>
    <s v="59b27c3b-8c1a-40df-8e4d-a61200e2d3a4"/>
    <x v="0"/>
    <x v="0"/>
    <x v="3"/>
    <x v="0"/>
    <n v="8540"/>
    <n v="2752810"/>
    <n v="0"/>
    <n v="0"/>
    <n v="0"/>
    <n v="0"/>
    <n v="0"/>
    <n v="0"/>
    <n v="0"/>
    <n v="0"/>
    <n v="0"/>
    <n v="0"/>
    <n v="0"/>
    <n v="0"/>
    <n v="0"/>
    <n v="0"/>
    <n v="0"/>
    <n v="0"/>
    <n v="0"/>
    <n v="0"/>
    <n v="0"/>
    <n v="0"/>
    <n v="0"/>
    <n v="0"/>
    <n v="0"/>
    <n v="0"/>
  </r>
  <r>
    <s v="59b27c3b-8c1a-40df-8e4d-a61200e2d3a4"/>
    <x v="0"/>
    <x v="1"/>
    <x v="0"/>
    <x v="0"/>
    <n v="17604"/>
    <n v="4002241"/>
    <n v="0"/>
    <n v="0"/>
    <n v="0"/>
    <n v="0"/>
    <n v="0"/>
    <n v="0"/>
    <n v="0"/>
    <n v="0"/>
    <n v="0"/>
    <n v="0"/>
    <n v="0"/>
    <n v="0"/>
    <n v="0"/>
    <n v="0"/>
    <n v="0"/>
    <n v="0"/>
    <n v="0"/>
    <n v="0"/>
    <n v="0"/>
    <n v="0"/>
    <n v="0"/>
    <n v="0"/>
    <n v="0"/>
    <n v="0"/>
  </r>
  <r>
    <s v="59b27c3b-8c1a-40df-8e4d-a61200e2d3a4"/>
    <x v="0"/>
    <x v="1"/>
    <x v="1"/>
    <x v="0"/>
    <n v="11058"/>
    <n v="2976632"/>
    <n v="0"/>
    <n v="0"/>
    <n v="0"/>
    <n v="0"/>
    <n v="0"/>
    <n v="0"/>
    <n v="0"/>
    <n v="0"/>
    <n v="0"/>
    <n v="0"/>
    <n v="0"/>
    <n v="0"/>
    <n v="0"/>
    <n v="0"/>
    <n v="0"/>
    <n v="0"/>
    <n v="0"/>
    <n v="0"/>
    <n v="0"/>
    <n v="0"/>
    <n v="0"/>
    <n v="0"/>
    <n v="0"/>
    <n v="0"/>
  </r>
  <r>
    <s v="59b27c3b-8c1a-40df-8e4d-a61200e2d3a4"/>
    <x v="0"/>
    <x v="1"/>
    <x v="2"/>
    <x v="0"/>
    <n v="12589"/>
    <n v="4032125"/>
    <n v="0"/>
    <n v="0"/>
    <n v="0"/>
    <n v="0"/>
    <n v="0"/>
    <n v="0"/>
    <n v="0"/>
    <n v="0"/>
    <n v="0"/>
    <n v="0"/>
    <n v="0"/>
    <n v="0"/>
    <n v="0"/>
    <n v="0"/>
    <n v="0"/>
    <n v="0"/>
    <n v="0"/>
    <n v="0"/>
    <n v="0"/>
    <n v="0"/>
    <n v="0"/>
    <n v="0"/>
    <n v="0"/>
    <n v="0"/>
  </r>
  <r>
    <s v="59b27c3b-8c1a-40df-8e4d-a61200e2d3a4"/>
    <x v="0"/>
    <x v="1"/>
    <x v="3"/>
    <x v="0"/>
    <n v="5904"/>
    <n v="1954087"/>
    <n v="0"/>
    <n v="0"/>
    <n v="0"/>
    <n v="0"/>
    <n v="0"/>
    <n v="0"/>
    <n v="0"/>
    <n v="0"/>
    <n v="0"/>
    <n v="0"/>
    <n v="0"/>
    <n v="0"/>
    <n v="0"/>
    <n v="0"/>
    <n v="0"/>
    <n v="0"/>
    <n v="0"/>
    <n v="0"/>
    <n v="0"/>
    <n v="0"/>
    <n v="0"/>
    <n v="0"/>
    <n v="0"/>
    <n v="0"/>
  </r>
  <r>
    <s v="59b27c3b-8c1a-40df-8e4d-a61200e2d3a4"/>
    <x v="1"/>
    <x v="0"/>
    <x v="0"/>
    <x v="0"/>
    <n v="11973"/>
    <n v="3814998"/>
    <n v="0"/>
    <n v="0"/>
    <n v="0"/>
    <n v="0"/>
    <n v="0"/>
    <n v="0"/>
    <n v="0"/>
    <n v="0"/>
    <n v="0"/>
    <n v="0"/>
    <n v="0"/>
    <n v="0"/>
    <n v="0"/>
    <n v="0"/>
    <n v="0"/>
    <n v="0"/>
    <n v="0"/>
    <n v="0"/>
    <n v="0"/>
    <n v="0"/>
    <n v="0"/>
    <n v="0"/>
    <n v="0"/>
    <n v="0"/>
  </r>
  <r>
    <s v="59b27c3b-8c1a-40df-8e4d-a61200e2d3a4"/>
    <x v="1"/>
    <x v="0"/>
    <x v="1"/>
    <x v="0"/>
    <n v="11988"/>
    <n v="3790155"/>
    <n v="0"/>
    <n v="0"/>
    <n v="0"/>
    <n v="0"/>
    <n v="0"/>
    <n v="0"/>
    <n v="0"/>
    <n v="0"/>
    <n v="0"/>
    <n v="0"/>
    <n v="0"/>
    <n v="0"/>
    <n v="0"/>
    <n v="0"/>
    <n v="0"/>
    <n v="0"/>
    <n v="0"/>
    <n v="0"/>
    <n v="0"/>
    <n v="0"/>
    <n v="0"/>
    <n v="0"/>
    <n v="0"/>
    <n v="0"/>
  </r>
  <r>
    <s v="59b27c3b-8c1a-40df-8e4d-a61200e2d3a4"/>
    <x v="1"/>
    <x v="0"/>
    <x v="2"/>
    <x v="0"/>
    <n v="14174"/>
    <n v="4725336"/>
    <n v="0"/>
    <n v="0"/>
    <n v="0"/>
    <n v="0"/>
    <n v="0"/>
    <n v="0"/>
    <n v="0"/>
    <n v="0"/>
    <n v="0"/>
    <n v="0"/>
    <n v="0"/>
    <n v="0"/>
    <n v="0"/>
    <n v="0"/>
    <n v="0"/>
    <n v="0"/>
    <n v="0"/>
    <n v="0"/>
    <n v="0"/>
    <n v="0"/>
    <n v="0"/>
    <n v="0"/>
    <n v="0"/>
    <n v="0"/>
  </r>
  <r>
    <s v="59b27c3b-8c1a-40df-8e4d-a61200e2d3a4"/>
    <x v="1"/>
    <x v="0"/>
    <x v="3"/>
    <x v="0"/>
    <n v="11067"/>
    <n v="3795995"/>
    <n v="0"/>
    <n v="0"/>
    <n v="0"/>
    <n v="0"/>
    <n v="0"/>
    <n v="0"/>
    <n v="0"/>
    <n v="0"/>
    <n v="0"/>
    <n v="0"/>
    <n v="0"/>
    <n v="0"/>
    <n v="0"/>
    <n v="0"/>
    <n v="0"/>
    <n v="0"/>
    <n v="0"/>
    <n v="0"/>
    <n v="0"/>
    <n v="0"/>
    <n v="0"/>
    <n v="0"/>
    <n v="0"/>
    <n v="0"/>
  </r>
  <r>
    <s v="59b27c3b-8c1a-40df-8e4d-a61200e2d3a4"/>
    <x v="1"/>
    <x v="1"/>
    <x v="0"/>
    <x v="0"/>
    <n v="12062"/>
    <n v="3827523"/>
    <n v="0"/>
    <n v="0"/>
    <n v="0"/>
    <n v="0"/>
    <n v="0"/>
    <n v="0"/>
    <n v="0"/>
    <n v="0"/>
    <n v="0"/>
    <n v="0"/>
    <n v="0"/>
    <n v="0"/>
    <n v="0"/>
    <n v="0"/>
    <n v="0"/>
    <n v="0"/>
    <n v="0"/>
    <n v="0"/>
    <n v="0"/>
    <n v="0"/>
    <n v="0"/>
    <n v="0"/>
    <n v="0"/>
    <n v="0"/>
  </r>
  <r>
    <s v="59b27c3b-8c1a-40df-8e4d-a61200e2d3a4"/>
    <x v="1"/>
    <x v="1"/>
    <x v="1"/>
    <x v="0"/>
    <n v="9217"/>
    <n v="2907697"/>
    <n v="0"/>
    <n v="0"/>
    <n v="0"/>
    <n v="0"/>
    <n v="0"/>
    <n v="0"/>
    <n v="0"/>
    <n v="0"/>
    <n v="0"/>
    <n v="0"/>
    <n v="0"/>
    <n v="0"/>
    <n v="0"/>
    <n v="0"/>
    <n v="0"/>
    <n v="0"/>
    <n v="0"/>
    <n v="0"/>
    <n v="0"/>
    <n v="0"/>
    <n v="0"/>
    <n v="0"/>
    <n v="0"/>
    <n v="0"/>
  </r>
  <r>
    <s v="59b27c3b-8c1a-40df-8e4d-a61200e2d3a4"/>
    <x v="1"/>
    <x v="1"/>
    <x v="2"/>
    <x v="0"/>
    <n v="12156"/>
    <n v="4061264"/>
    <n v="0"/>
    <n v="0"/>
    <n v="0"/>
    <n v="0"/>
    <n v="0"/>
    <n v="0"/>
    <n v="0"/>
    <n v="0"/>
    <n v="0"/>
    <n v="0"/>
    <n v="0"/>
    <n v="0"/>
    <n v="0"/>
    <n v="0"/>
    <n v="0"/>
    <n v="0"/>
    <n v="0"/>
    <n v="0"/>
    <n v="0"/>
    <n v="0"/>
    <n v="0"/>
    <n v="0"/>
    <n v="0"/>
    <n v="0"/>
  </r>
  <r>
    <s v="59b27c3b-8c1a-40df-8e4d-a61200e2d3a4"/>
    <x v="1"/>
    <x v="1"/>
    <x v="3"/>
    <x v="0"/>
    <n v="7693"/>
    <n v="2632475"/>
    <n v="0"/>
    <n v="0"/>
    <n v="0"/>
    <n v="0"/>
    <n v="0"/>
    <n v="0"/>
    <n v="0"/>
    <n v="0"/>
    <n v="0"/>
    <n v="0"/>
    <n v="0"/>
    <n v="0"/>
    <n v="0"/>
    <n v="0"/>
    <n v="0"/>
    <n v="0"/>
    <n v="0"/>
    <n v="0"/>
    <n v="0"/>
    <n v="0"/>
    <n v="0"/>
    <n v="0"/>
    <n v="0"/>
    <n v="0"/>
  </r>
  <r>
    <s v="59b27c3b-8c1a-40df-8e4d-a61200e2d3a4"/>
    <x v="2"/>
    <x v="0"/>
    <x v="0"/>
    <x v="0"/>
    <n v="11762"/>
    <n v="3713341"/>
    <n v="0"/>
    <n v="0"/>
    <n v="0"/>
    <n v="0"/>
    <n v="0"/>
    <n v="0"/>
    <n v="0"/>
    <n v="0"/>
    <n v="0"/>
    <n v="0"/>
    <n v="0"/>
    <n v="0"/>
    <n v="0"/>
    <n v="0"/>
    <n v="0"/>
    <n v="0"/>
    <n v="0"/>
    <n v="0"/>
    <n v="0"/>
    <n v="0"/>
    <n v="0"/>
    <n v="0"/>
    <n v="0"/>
    <n v="0"/>
  </r>
  <r>
    <s v="59b27c3b-8c1a-40df-8e4d-a61200e2d3a4"/>
    <x v="2"/>
    <x v="0"/>
    <x v="1"/>
    <x v="0"/>
    <n v="11780"/>
    <n v="3686495"/>
    <n v="0"/>
    <n v="0"/>
    <n v="0"/>
    <n v="0"/>
    <n v="0"/>
    <n v="0"/>
    <n v="0"/>
    <n v="0"/>
    <n v="0"/>
    <n v="0"/>
    <n v="0"/>
    <n v="0"/>
    <n v="0"/>
    <n v="0"/>
    <n v="0"/>
    <n v="0"/>
    <n v="0"/>
    <n v="0"/>
    <n v="0"/>
    <n v="0"/>
    <n v="0"/>
    <n v="0"/>
    <n v="0"/>
    <n v="0"/>
  </r>
  <r>
    <s v="59b27c3b-8c1a-40df-8e4d-a61200e2d3a4"/>
    <x v="2"/>
    <x v="0"/>
    <x v="2"/>
    <x v="0"/>
    <n v="14412"/>
    <n v="4733255"/>
    <n v="0"/>
    <n v="0"/>
    <n v="0"/>
    <n v="0"/>
    <n v="0"/>
    <n v="0"/>
    <n v="0"/>
    <n v="0"/>
    <n v="0"/>
    <n v="0"/>
    <n v="0"/>
    <n v="0"/>
    <n v="0"/>
    <n v="0"/>
    <n v="0"/>
    <n v="0"/>
    <n v="0"/>
    <n v="0"/>
    <n v="0"/>
    <n v="0"/>
    <n v="0"/>
    <n v="0"/>
    <n v="0"/>
    <n v="0"/>
  </r>
  <r>
    <s v="59b27c3b-8c1a-40df-8e4d-a61200e2d3a4"/>
    <x v="2"/>
    <x v="0"/>
    <x v="3"/>
    <x v="0"/>
    <n v="12599"/>
    <n v="4293544"/>
    <n v="0"/>
    <n v="0"/>
    <n v="0"/>
    <n v="0"/>
    <n v="0"/>
    <n v="0"/>
    <n v="0"/>
    <n v="0"/>
    <n v="0"/>
    <n v="0"/>
    <n v="0"/>
    <n v="0"/>
    <n v="0"/>
    <n v="0"/>
    <n v="0"/>
    <n v="0"/>
    <n v="0"/>
    <n v="0"/>
    <n v="0"/>
    <n v="0"/>
    <n v="0"/>
    <n v="0"/>
    <n v="0"/>
    <n v="0"/>
  </r>
  <r>
    <s v="59b27c3b-8c1a-40df-8e4d-a61200e2d3a4"/>
    <x v="2"/>
    <x v="1"/>
    <x v="0"/>
    <x v="0"/>
    <n v="11959"/>
    <n v="3774463"/>
    <n v="0"/>
    <n v="0"/>
    <n v="0"/>
    <n v="0"/>
    <n v="0"/>
    <n v="0"/>
    <n v="0"/>
    <n v="0"/>
    <n v="0"/>
    <n v="0"/>
    <n v="0"/>
    <n v="0"/>
    <n v="0"/>
    <n v="0"/>
    <n v="0"/>
    <n v="0"/>
    <n v="0"/>
    <n v="0"/>
    <n v="0"/>
    <n v="0"/>
    <n v="0"/>
    <n v="0"/>
    <n v="0"/>
    <n v="0"/>
  </r>
  <r>
    <s v="59b27c3b-8c1a-40df-8e4d-a61200e2d3a4"/>
    <x v="2"/>
    <x v="1"/>
    <x v="1"/>
    <x v="0"/>
    <n v="9131"/>
    <n v="2823985"/>
    <n v="0"/>
    <n v="0"/>
    <n v="0"/>
    <n v="0"/>
    <n v="0"/>
    <n v="0"/>
    <n v="0"/>
    <n v="0"/>
    <n v="0"/>
    <n v="0"/>
    <n v="0"/>
    <n v="0"/>
    <n v="0"/>
    <n v="0"/>
    <n v="0"/>
    <n v="0"/>
    <n v="0"/>
    <n v="0"/>
    <n v="0"/>
    <n v="0"/>
    <n v="0"/>
    <n v="0"/>
    <n v="0"/>
    <n v="0"/>
  </r>
  <r>
    <s v="59b27c3b-8c1a-40df-8e4d-a61200e2d3a4"/>
    <x v="2"/>
    <x v="1"/>
    <x v="2"/>
    <x v="0"/>
    <n v="12236"/>
    <n v="4002791"/>
    <n v="0"/>
    <n v="0"/>
    <n v="0"/>
    <n v="0"/>
    <n v="0"/>
    <n v="0"/>
    <n v="0"/>
    <n v="0"/>
    <n v="0"/>
    <n v="0"/>
    <n v="0"/>
    <n v="0"/>
    <n v="0"/>
    <n v="0"/>
    <n v="0"/>
    <n v="0"/>
    <n v="0"/>
    <n v="0"/>
    <n v="0"/>
    <n v="0"/>
    <n v="0"/>
    <n v="0"/>
    <n v="0"/>
    <n v="0"/>
  </r>
  <r>
    <s v="59b27c3b-8c1a-40df-8e4d-a61200e2d3a4"/>
    <x v="2"/>
    <x v="1"/>
    <x v="3"/>
    <x v="0"/>
    <n v="8970"/>
    <n v="3032721"/>
    <n v="0"/>
    <n v="0"/>
    <n v="0"/>
    <n v="0"/>
    <n v="0"/>
    <n v="0"/>
    <n v="0"/>
    <n v="0"/>
    <n v="0"/>
    <n v="0"/>
    <n v="0"/>
    <n v="0"/>
    <n v="0"/>
    <n v="0"/>
    <n v="0"/>
    <n v="0"/>
    <n v="0"/>
    <n v="0"/>
    <n v="0"/>
    <n v="0"/>
    <n v="0"/>
    <n v="0"/>
    <n v="0"/>
    <n v="0"/>
  </r>
  <r>
    <s v="59b27c3b-8c1a-40df-8e4d-a61200e2d3a4"/>
    <x v="3"/>
    <x v="0"/>
    <x v="0"/>
    <x v="0"/>
    <n v="10676"/>
    <n v="3158554"/>
    <n v="0"/>
    <n v="0"/>
    <n v="0"/>
    <n v="0"/>
    <n v="0"/>
    <n v="0"/>
    <n v="0"/>
    <n v="0"/>
    <n v="0"/>
    <n v="0"/>
    <n v="0"/>
    <n v="0"/>
    <n v="0"/>
    <n v="0"/>
    <n v="0"/>
    <n v="0"/>
    <n v="0"/>
    <n v="0"/>
    <n v="0"/>
    <n v="0"/>
    <n v="0"/>
    <n v="0"/>
    <n v="0"/>
    <n v="0"/>
  </r>
  <r>
    <s v="59b27c3b-8c1a-40df-8e4d-a61200e2d3a4"/>
    <x v="3"/>
    <x v="0"/>
    <x v="1"/>
    <x v="0"/>
    <n v="10575"/>
    <n v="3109313"/>
    <n v="0"/>
    <n v="0"/>
    <n v="0"/>
    <n v="0"/>
    <n v="0"/>
    <n v="0"/>
    <n v="0"/>
    <n v="0"/>
    <n v="0"/>
    <n v="0"/>
    <n v="0"/>
    <n v="0"/>
    <n v="0"/>
    <n v="0"/>
    <n v="0"/>
    <n v="0"/>
    <n v="0"/>
    <n v="0"/>
    <n v="0"/>
    <n v="0"/>
    <n v="0"/>
    <n v="0"/>
    <n v="0"/>
    <n v="0"/>
  </r>
  <r>
    <s v="59b27c3b-8c1a-40df-8e4d-a61200e2d3a4"/>
    <x v="3"/>
    <x v="0"/>
    <x v="2"/>
    <x v="0"/>
    <n v="13202"/>
    <n v="4054879"/>
    <n v="0"/>
    <n v="0"/>
    <n v="0"/>
    <n v="0"/>
    <n v="0"/>
    <n v="0"/>
    <n v="0"/>
    <n v="0"/>
    <n v="0"/>
    <n v="0"/>
    <n v="0"/>
    <n v="0"/>
    <n v="0"/>
    <n v="0"/>
    <n v="0"/>
    <n v="0"/>
    <n v="0"/>
    <n v="0"/>
    <n v="0"/>
    <n v="0"/>
    <n v="0"/>
    <n v="0"/>
    <n v="0"/>
    <n v="0"/>
  </r>
  <r>
    <s v="59b27c3b-8c1a-40df-8e4d-a61200e2d3a4"/>
    <x v="3"/>
    <x v="0"/>
    <x v="3"/>
    <x v="0"/>
    <n v="13439"/>
    <n v="4640225"/>
    <n v="0"/>
    <n v="0"/>
    <n v="0"/>
    <n v="0"/>
    <n v="0"/>
    <n v="0"/>
    <n v="0"/>
    <n v="0"/>
    <n v="0"/>
    <n v="0"/>
    <n v="0"/>
    <n v="0"/>
    <n v="0"/>
    <n v="0"/>
    <n v="0"/>
    <n v="0"/>
    <n v="0"/>
    <n v="0"/>
    <n v="0"/>
    <n v="0"/>
    <n v="0"/>
    <n v="0"/>
    <n v="0"/>
    <n v="0"/>
  </r>
  <r>
    <s v="59b27c3b-8c1a-40df-8e4d-a61200e2d3a4"/>
    <x v="3"/>
    <x v="1"/>
    <x v="0"/>
    <x v="0"/>
    <n v="10763"/>
    <n v="3209569"/>
    <n v="0"/>
    <n v="0"/>
    <n v="0"/>
    <n v="0"/>
    <n v="0"/>
    <n v="0"/>
    <n v="0"/>
    <n v="0"/>
    <n v="0"/>
    <n v="0"/>
    <n v="0"/>
    <n v="0"/>
    <n v="0"/>
    <n v="0"/>
    <n v="0"/>
    <n v="0"/>
    <n v="0"/>
    <n v="0"/>
    <n v="0"/>
    <n v="0"/>
    <n v="0"/>
    <n v="0"/>
    <n v="0"/>
    <n v="0"/>
  </r>
  <r>
    <s v="59b27c3b-8c1a-40df-8e4d-a61200e2d3a4"/>
    <x v="3"/>
    <x v="1"/>
    <x v="1"/>
    <x v="0"/>
    <n v="8563"/>
    <n v="2557280"/>
    <n v="0"/>
    <n v="0"/>
    <n v="0"/>
    <n v="0"/>
    <n v="0"/>
    <n v="0"/>
    <n v="0"/>
    <n v="0"/>
    <n v="0"/>
    <n v="0"/>
    <n v="0"/>
    <n v="0"/>
    <n v="0"/>
    <n v="0"/>
    <n v="0"/>
    <n v="0"/>
    <n v="0"/>
    <n v="0"/>
    <n v="0"/>
    <n v="0"/>
    <n v="0"/>
    <n v="0"/>
    <n v="0"/>
    <n v="0"/>
  </r>
  <r>
    <s v="59b27c3b-8c1a-40df-8e4d-a61200e2d3a4"/>
    <x v="3"/>
    <x v="1"/>
    <x v="2"/>
    <x v="0"/>
    <n v="11150"/>
    <n v="3450727"/>
    <n v="0"/>
    <n v="0"/>
    <n v="0"/>
    <n v="0"/>
    <n v="0"/>
    <n v="0"/>
    <n v="0"/>
    <n v="0"/>
    <n v="0"/>
    <n v="0"/>
    <n v="0"/>
    <n v="0"/>
    <n v="0"/>
    <n v="0"/>
    <n v="0"/>
    <n v="0"/>
    <n v="0"/>
    <n v="0"/>
    <n v="0"/>
    <n v="0"/>
    <n v="0"/>
    <n v="0"/>
    <n v="0"/>
    <n v="0"/>
  </r>
  <r>
    <s v="59b27c3b-8c1a-40df-8e4d-a61200e2d3a4"/>
    <x v="3"/>
    <x v="1"/>
    <x v="3"/>
    <x v="0"/>
    <n v="9566"/>
    <n v="3268559"/>
    <n v="0"/>
    <n v="0"/>
    <n v="0"/>
    <n v="0"/>
    <n v="0"/>
    <n v="0"/>
    <n v="0"/>
    <n v="0"/>
    <n v="0"/>
    <n v="0"/>
    <n v="0"/>
    <n v="0"/>
    <n v="0"/>
    <n v="0"/>
    <n v="0"/>
    <n v="0"/>
    <n v="0"/>
    <n v="0"/>
    <n v="0"/>
    <n v="0"/>
    <n v="0"/>
    <n v="0"/>
    <n v="0"/>
    <n v="0"/>
  </r>
  <r>
    <s v="59b27c3b-8c1a-40df-8e4d-a61200e2d3a4"/>
    <x v="4"/>
    <x v="0"/>
    <x v="0"/>
    <x v="0"/>
    <n v="9561"/>
    <n v="3063683"/>
    <n v="0"/>
    <n v="0"/>
    <n v="0"/>
    <n v="0"/>
    <n v="0"/>
    <n v="0"/>
    <n v="0"/>
    <n v="0"/>
    <n v="0"/>
    <n v="0"/>
    <n v="0"/>
    <n v="0"/>
    <n v="0"/>
    <n v="0"/>
    <n v="0"/>
    <n v="0"/>
    <n v="0"/>
    <n v="0"/>
    <n v="0"/>
    <n v="0"/>
    <n v="0"/>
    <n v="0"/>
    <n v="0"/>
    <n v="0"/>
  </r>
  <r>
    <s v="59b27c3b-8c1a-40df-8e4d-a61200e2d3a4"/>
    <x v="4"/>
    <x v="0"/>
    <x v="1"/>
    <x v="0"/>
    <n v="9944"/>
    <n v="3101099"/>
    <n v="0"/>
    <n v="0"/>
    <n v="0"/>
    <n v="0"/>
    <n v="0"/>
    <n v="0"/>
    <n v="0"/>
    <n v="0"/>
    <n v="0"/>
    <n v="0"/>
    <n v="0"/>
    <n v="0"/>
    <n v="0"/>
    <n v="0"/>
    <n v="0"/>
    <n v="0"/>
    <n v="0"/>
    <n v="0"/>
    <n v="0"/>
    <n v="0"/>
    <n v="0"/>
    <n v="0"/>
    <n v="0"/>
    <n v="0"/>
  </r>
  <r>
    <s v="59b27c3b-8c1a-40df-8e4d-a61200e2d3a4"/>
    <x v="4"/>
    <x v="0"/>
    <x v="2"/>
    <x v="0"/>
    <n v="12717"/>
    <n v="4128458"/>
    <n v="0"/>
    <n v="0"/>
    <n v="0"/>
    <n v="0"/>
    <n v="0"/>
    <n v="0"/>
    <n v="0"/>
    <n v="0"/>
    <n v="0"/>
    <n v="0"/>
    <n v="0"/>
    <n v="0"/>
    <n v="0"/>
    <n v="0"/>
    <n v="0"/>
    <n v="0"/>
    <n v="0"/>
    <n v="0"/>
    <n v="0"/>
    <n v="0"/>
    <n v="0"/>
    <n v="0"/>
    <n v="0"/>
    <n v="0"/>
  </r>
  <r>
    <s v="59b27c3b-8c1a-40df-8e4d-a61200e2d3a4"/>
    <x v="4"/>
    <x v="0"/>
    <x v="3"/>
    <x v="0"/>
    <n v="14713"/>
    <n v="5094224"/>
    <n v="0"/>
    <n v="0"/>
    <n v="0"/>
    <n v="0"/>
    <n v="0"/>
    <n v="0"/>
    <n v="0"/>
    <n v="0"/>
    <n v="0"/>
    <n v="0"/>
    <n v="0"/>
    <n v="0"/>
    <n v="0"/>
    <n v="0"/>
    <n v="0"/>
    <n v="0"/>
    <n v="0"/>
    <n v="0"/>
    <n v="0"/>
    <n v="0"/>
    <n v="0"/>
    <n v="0"/>
    <n v="0"/>
    <n v="0"/>
  </r>
  <r>
    <s v="59b27c3b-8c1a-40df-8e4d-a61200e2d3a4"/>
    <x v="4"/>
    <x v="1"/>
    <x v="0"/>
    <x v="0"/>
    <n v="9774"/>
    <n v="3108366"/>
    <n v="0"/>
    <n v="0"/>
    <n v="0"/>
    <n v="0"/>
    <n v="0"/>
    <n v="0"/>
    <n v="0"/>
    <n v="0"/>
    <n v="0"/>
    <n v="0"/>
    <n v="0"/>
    <n v="0"/>
    <n v="0"/>
    <n v="0"/>
    <n v="0"/>
    <n v="0"/>
    <n v="0"/>
    <n v="0"/>
    <n v="0"/>
    <n v="0"/>
    <n v="0"/>
    <n v="0"/>
    <n v="0"/>
    <n v="0"/>
  </r>
  <r>
    <s v="59b27c3b-8c1a-40df-8e4d-a61200e2d3a4"/>
    <x v="4"/>
    <x v="1"/>
    <x v="1"/>
    <x v="0"/>
    <n v="8115"/>
    <n v="2532449"/>
    <n v="0"/>
    <n v="0"/>
    <n v="0"/>
    <n v="0"/>
    <n v="0"/>
    <n v="0"/>
    <n v="0"/>
    <n v="0"/>
    <n v="0"/>
    <n v="0"/>
    <n v="0"/>
    <n v="0"/>
    <n v="0"/>
    <n v="0"/>
    <n v="0"/>
    <n v="0"/>
    <n v="0"/>
    <n v="0"/>
    <n v="0"/>
    <n v="0"/>
    <n v="0"/>
    <n v="0"/>
    <n v="0"/>
    <n v="0"/>
  </r>
  <r>
    <s v="59b27c3b-8c1a-40df-8e4d-a61200e2d3a4"/>
    <x v="4"/>
    <x v="1"/>
    <x v="2"/>
    <x v="0"/>
    <n v="10669"/>
    <n v="3480795"/>
    <n v="0"/>
    <n v="0"/>
    <n v="0"/>
    <n v="0"/>
    <n v="0"/>
    <n v="0"/>
    <n v="0"/>
    <n v="0"/>
    <n v="0"/>
    <n v="0"/>
    <n v="0"/>
    <n v="0"/>
    <n v="0"/>
    <n v="0"/>
    <n v="0"/>
    <n v="0"/>
    <n v="0"/>
    <n v="0"/>
    <n v="0"/>
    <n v="0"/>
    <n v="0"/>
    <n v="0"/>
    <n v="0"/>
    <n v="0"/>
  </r>
  <r>
    <s v="59b27c3b-8c1a-40df-8e4d-a61200e2d3a4"/>
    <x v="4"/>
    <x v="1"/>
    <x v="3"/>
    <x v="0"/>
    <n v="10570"/>
    <n v="3598038"/>
    <n v="0"/>
    <n v="0"/>
    <n v="0"/>
    <n v="0"/>
    <n v="0"/>
    <n v="0"/>
    <n v="0"/>
    <n v="0"/>
    <n v="0"/>
    <n v="0"/>
    <n v="0"/>
    <n v="0"/>
    <n v="0"/>
    <n v="0"/>
    <n v="0"/>
    <n v="0"/>
    <n v="0"/>
    <n v="0"/>
    <n v="0"/>
    <n v="0"/>
    <n v="0"/>
    <n v="0"/>
    <n v="0"/>
    <n v="0"/>
  </r>
  <r>
    <s v="59b27c3b-8c1a-40df-8e4d-a61200e2d3a4"/>
    <x v="5"/>
    <x v="0"/>
    <x v="0"/>
    <x v="0"/>
    <n v="9000"/>
    <n v="2823597"/>
    <n v="0"/>
    <n v="0"/>
    <n v="0"/>
    <n v="0"/>
    <n v="0"/>
    <n v="0"/>
    <n v="0"/>
    <n v="0"/>
    <n v="0"/>
    <n v="0"/>
    <n v="0"/>
    <n v="0"/>
    <n v="0"/>
    <n v="0"/>
    <n v="0"/>
    <n v="0"/>
    <n v="0"/>
    <n v="0"/>
    <n v="0"/>
    <n v="0"/>
    <n v="0"/>
    <n v="0"/>
    <n v="0"/>
    <n v="0"/>
  </r>
  <r>
    <s v="59b27c3b-8c1a-40df-8e4d-a61200e2d3a4"/>
    <x v="5"/>
    <x v="0"/>
    <x v="1"/>
    <x v="0"/>
    <n v="9809"/>
    <n v="3002351"/>
    <n v="0"/>
    <n v="0"/>
    <n v="0"/>
    <n v="0"/>
    <n v="0"/>
    <n v="0"/>
    <n v="0"/>
    <n v="0"/>
    <n v="0"/>
    <n v="0"/>
    <n v="0"/>
    <n v="0"/>
    <n v="0"/>
    <n v="0"/>
    <n v="0"/>
    <n v="0"/>
    <n v="0"/>
    <n v="0"/>
    <n v="0"/>
    <n v="0"/>
    <n v="0"/>
    <n v="0"/>
    <n v="0"/>
    <n v="0"/>
  </r>
  <r>
    <s v="59b27c3b-8c1a-40df-8e4d-a61200e2d3a4"/>
    <x v="5"/>
    <x v="0"/>
    <x v="2"/>
    <x v="0"/>
    <n v="12556"/>
    <n v="4038037"/>
    <n v="0"/>
    <n v="0"/>
    <n v="0"/>
    <n v="0"/>
    <n v="0"/>
    <n v="0"/>
    <n v="0"/>
    <n v="0"/>
    <n v="0"/>
    <n v="0"/>
    <n v="0"/>
    <n v="0"/>
    <n v="0"/>
    <n v="0"/>
    <n v="0"/>
    <n v="0"/>
    <n v="0"/>
    <n v="0"/>
    <n v="0"/>
    <n v="0"/>
    <n v="0"/>
    <n v="0"/>
    <n v="0"/>
    <n v="0"/>
  </r>
  <r>
    <s v="59b27c3b-8c1a-40df-8e4d-a61200e2d3a4"/>
    <x v="5"/>
    <x v="0"/>
    <x v="3"/>
    <x v="0"/>
    <n v="15403"/>
    <n v="5389746"/>
    <n v="0"/>
    <n v="0"/>
    <n v="0"/>
    <n v="0"/>
    <n v="0"/>
    <n v="0"/>
    <n v="0"/>
    <n v="0"/>
    <n v="0"/>
    <n v="0"/>
    <n v="0"/>
    <n v="0"/>
    <n v="0"/>
    <n v="0"/>
    <n v="0"/>
    <n v="0"/>
    <n v="0"/>
    <n v="0"/>
    <n v="0"/>
    <n v="0"/>
    <n v="0"/>
    <n v="0"/>
    <n v="0"/>
    <n v="0"/>
  </r>
  <r>
    <s v="59b27c3b-8c1a-40df-8e4d-a61200e2d3a4"/>
    <x v="5"/>
    <x v="1"/>
    <x v="0"/>
    <x v="0"/>
    <n v="9284"/>
    <n v="2908165"/>
    <n v="0"/>
    <n v="0"/>
    <n v="0"/>
    <n v="0"/>
    <n v="0"/>
    <n v="0"/>
    <n v="0"/>
    <n v="0"/>
    <n v="0"/>
    <n v="0"/>
    <n v="0"/>
    <n v="0"/>
    <n v="0"/>
    <n v="0"/>
    <n v="0"/>
    <n v="0"/>
    <n v="0"/>
    <n v="0"/>
    <n v="0"/>
    <n v="0"/>
    <n v="0"/>
    <n v="0"/>
    <n v="0"/>
    <n v="0"/>
  </r>
  <r>
    <s v="59b27c3b-8c1a-40df-8e4d-a61200e2d3a4"/>
    <x v="5"/>
    <x v="1"/>
    <x v="1"/>
    <x v="0"/>
    <n v="8025"/>
    <n v="2480531"/>
    <n v="0"/>
    <n v="0"/>
    <n v="0"/>
    <n v="0"/>
    <n v="0"/>
    <n v="0"/>
    <n v="0"/>
    <n v="0"/>
    <n v="0"/>
    <n v="0"/>
    <n v="0"/>
    <n v="0"/>
    <n v="0"/>
    <n v="0"/>
    <n v="0"/>
    <n v="0"/>
    <n v="0"/>
    <n v="0"/>
    <n v="0"/>
    <n v="0"/>
    <n v="0"/>
    <n v="0"/>
    <n v="0"/>
    <n v="0"/>
  </r>
  <r>
    <s v="59b27c3b-8c1a-40df-8e4d-a61200e2d3a4"/>
    <x v="5"/>
    <x v="1"/>
    <x v="2"/>
    <x v="0"/>
    <n v="10385"/>
    <n v="3351853"/>
    <n v="0"/>
    <n v="0"/>
    <n v="0"/>
    <n v="0"/>
    <n v="0"/>
    <n v="0"/>
    <n v="0"/>
    <n v="0"/>
    <n v="0"/>
    <n v="0"/>
    <n v="0"/>
    <n v="0"/>
    <n v="0"/>
    <n v="0"/>
    <n v="0"/>
    <n v="0"/>
    <n v="0"/>
    <n v="0"/>
    <n v="0"/>
    <n v="0"/>
    <n v="0"/>
    <n v="0"/>
    <n v="0"/>
    <n v="0"/>
  </r>
  <r>
    <s v="59b27c3b-8c1a-40df-8e4d-a61200e2d3a4"/>
    <x v="5"/>
    <x v="1"/>
    <x v="3"/>
    <x v="0"/>
    <n v="10977"/>
    <n v="3803963"/>
    <n v="0"/>
    <n v="0"/>
    <n v="0"/>
    <n v="0"/>
    <n v="0"/>
    <n v="0"/>
    <n v="0"/>
    <n v="0"/>
    <n v="0"/>
    <n v="0"/>
    <n v="0"/>
    <n v="0"/>
    <n v="0"/>
    <n v="0"/>
    <n v="0"/>
    <n v="0"/>
    <n v="0"/>
    <n v="0"/>
    <n v="0"/>
    <n v="0"/>
    <n v="0"/>
    <n v="0"/>
    <n v="0"/>
    <n v="0"/>
  </r>
  <r>
    <s v="59b27c3b-8c1a-40df-8e4d-a61200e2d3a4"/>
    <x v="6"/>
    <x v="0"/>
    <x v="0"/>
    <x v="0"/>
    <n v="8427"/>
    <n v="1609052"/>
    <n v="0"/>
    <n v="0"/>
    <n v="0"/>
    <n v="0"/>
    <n v="0"/>
    <n v="0"/>
    <n v="0"/>
    <n v="0"/>
    <n v="0"/>
    <n v="0"/>
    <n v="0"/>
    <n v="0"/>
    <n v="0"/>
    <n v="0"/>
    <n v="0"/>
    <n v="0"/>
    <n v="0"/>
    <n v="0"/>
    <n v="0"/>
    <n v="0"/>
    <n v="0"/>
    <n v="0"/>
    <n v="0"/>
    <n v="0"/>
  </r>
  <r>
    <s v="59b27c3b-8c1a-40df-8e4d-a61200e2d3a4"/>
    <x v="6"/>
    <x v="0"/>
    <x v="1"/>
    <x v="0"/>
    <n v="10958"/>
    <n v="1990453"/>
    <n v="0"/>
    <n v="0"/>
    <n v="0"/>
    <n v="0"/>
    <n v="0"/>
    <n v="0"/>
    <n v="0"/>
    <n v="0"/>
    <n v="0"/>
    <n v="0"/>
    <n v="0"/>
    <n v="0"/>
    <n v="0"/>
    <n v="0"/>
    <n v="0"/>
    <n v="0"/>
    <n v="0"/>
    <n v="0"/>
    <n v="0"/>
    <n v="0"/>
    <n v="0"/>
    <n v="0"/>
    <n v="0"/>
    <n v="0"/>
  </r>
  <r>
    <s v="59b27c3b-8c1a-40df-8e4d-a61200e2d3a4"/>
    <x v="6"/>
    <x v="0"/>
    <x v="2"/>
    <x v="0"/>
    <n v="15284"/>
    <n v="2897746"/>
    <n v="0"/>
    <n v="0"/>
    <n v="0"/>
    <n v="0"/>
    <n v="0"/>
    <n v="0"/>
    <n v="0"/>
    <n v="0"/>
    <n v="0"/>
    <n v="0"/>
    <n v="0"/>
    <n v="0"/>
    <n v="0"/>
    <n v="0"/>
    <n v="0"/>
    <n v="0"/>
    <n v="0"/>
    <n v="0"/>
    <n v="0"/>
    <n v="0"/>
    <n v="0"/>
    <n v="0"/>
    <n v="0"/>
    <n v="0"/>
  </r>
  <r>
    <s v="59b27c3b-8c1a-40df-8e4d-a61200e2d3a4"/>
    <x v="6"/>
    <x v="0"/>
    <x v="3"/>
    <x v="0"/>
    <n v="15568"/>
    <n v="3222171"/>
    <n v="0"/>
    <n v="0"/>
    <n v="0"/>
    <n v="0"/>
    <n v="0"/>
    <n v="0"/>
    <n v="0"/>
    <n v="0"/>
    <n v="0"/>
    <n v="0"/>
    <n v="0"/>
    <n v="0"/>
    <n v="0"/>
    <n v="0"/>
    <n v="0"/>
    <n v="0"/>
    <n v="0"/>
    <n v="0"/>
    <n v="0"/>
    <n v="0"/>
    <n v="0"/>
    <n v="0"/>
    <n v="0"/>
    <n v="0"/>
  </r>
  <r>
    <s v="59b27c3b-8c1a-40df-8e4d-a61200e2d3a4"/>
    <x v="6"/>
    <x v="1"/>
    <x v="0"/>
    <x v="0"/>
    <n v="8740"/>
    <n v="1672788"/>
    <n v="0"/>
    <n v="0"/>
    <n v="0"/>
    <n v="0"/>
    <n v="0"/>
    <n v="0"/>
    <n v="0"/>
    <n v="0"/>
    <n v="0"/>
    <n v="0"/>
    <n v="0"/>
    <n v="0"/>
    <n v="0"/>
    <n v="0"/>
    <n v="0"/>
    <n v="0"/>
    <n v="0"/>
    <n v="0"/>
    <n v="0"/>
    <n v="0"/>
    <n v="0"/>
    <n v="0"/>
    <n v="0"/>
    <n v="0"/>
  </r>
  <r>
    <s v="59b27c3b-8c1a-40df-8e4d-a61200e2d3a4"/>
    <x v="6"/>
    <x v="1"/>
    <x v="1"/>
    <x v="0"/>
    <n v="8905"/>
    <n v="1627824"/>
    <n v="0"/>
    <n v="0"/>
    <n v="0"/>
    <n v="0"/>
    <n v="0"/>
    <n v="0"/>
    <n v="0"/>
    <n v="0"/>
    <n v="0"/>
    <n v="0"/>
    <n v="0"/>
    <n v="0"/>
    <n v="0"/>
    <n v="0"/>
    <n v="0"/>
    <n v="0"/>
    <n v="0"/>
    <n v="0"/>
    <n v="0"/>
    <n v="0"/>
    <n v="0"/>
    <n v="0"/>
    <n v="0"/>
    <n v="0"/>
  </r>
  <r>
    <s v="59b27c3b-8c1a-40df-8e4d-a61200e2d3a4"/>
    <x v="6"/>
    <x v="1"/>
    <x v="2"/>
    <x v="0"/>
    <n v="12659"/>
    <n v="2399337"/>
    <n v="0"/>
    <n v="0"/>
    <n v="0"/>
    <n v="0"/>
    <n v="0"/>
    <n v="0"/>
    <n v="0"/>
    <n v="0"/>
    <n v="0"/>
    <n v="0"/>
    <n v="0"/>
    <n v="0"/>
    <n v="0"/>
    <n v="0"/>
    <n v="0"/>
    <n v="0"/>
    <n v="0"/>
    <n v="0"/>
    <n v="0"/>
    <n v="0"/>
    <n v="0"/>
    <n v="0"/>
    <n v="0"/>
    <n v="0"/>
  </r>
  <r>
    <s v="59b27c3b-8c1a-40df-8e4d-a61200e2d3a4"/>
    <x v="6"/>
    <x v="1"/>
    <x v="3"/>
    <x v="0"/>
    <n v="11125"/>
    <n v="2277610"/>
    <n v="0"/>
    <n v="0"/>
    <n v="0"/>
    <n v="0"/>
    <n v="0"/>
    <n v="0"/>
    <n v="0"/>
    <n v="0"/>
    <n v="0"/>
    <n v="0"/>
    <n v="0"/>
    <n v="0"/>
    <n v="0"/>
    <n v="0"/>
    <n v="0"/>
    <n v="0"/>
    <n v="0"/>
    <n v="0"/>
    <n v="0"/>
    <n v="0"/>
    <n v="0"/>
    <n v="0"/>
    <n v="0"/>
    <n v="0"/>
  </r>
  <r>
    <s v="59b27c3b-8c1a-40df-8e4d-a61200e2d3a4"/>
    <x v="7"/>
    <x v="0"/>
    <x v="0"/>
    <x v="0"/>
    <n v="0"/>
    <n v="0"/>
    <n v="0"/>
    <n v="0"/>
    <n v="0"/>
    <n v="0"/>
    <n v="0"/>
    <n v="0"/>
    <n v="0"/>
    <n v="0"/>
    <n v="0"/>
    <n v="0"/>
    <n v="0"/>
    <n v="0"/>
    <n v="0"/>
    <n v="0"/>
    <n v="0"/>
    <n v="0"/>
    <n v="0"/>
    <n v="0"/>
    <n v="0"/>
    <n v="0"/>
    <n v="0"/>
    <n v="0"/>
    <n v="0"/>
    <n v="0"/>
  </r>
  <r>
    <s v="59b27c3b-8c1a-40df-8e4d-a61200e2d3a4"/>
    <x v="7"/>
    <x v="0"/>
    <x v="1"/>
    <x v="0"/>
    <n v="0"/>
    <n v="0"/>
    <n v="0"/>
    <n v="0"/>
    <n v="0"/>
    <n v="0"/>
    <n v="0"/>
    <n v="0"/>
    <n v="0"/>
    <n v="0"/>
    <n v="0"/>
    <n v="0"/>
    <n v="0"/>
    <n v="0"/>
    <n v="0"/>
    <n v="0"/>
    <n v="0"/>
    <n v="0"/>
    <n v="0"/>
    <n v="0"/>
    <n v="0"/>
    <n v="0"/>
    <n v="0"/>
    <n v="0"/>
    <n v="0"/>
    <n v="0"/>
  </r>
  <r>
    <s v="59b27c3b-8c1a-40df-8e4d-a61200e2d3a4"/>
    <x v="7"/>
    <x v="0"/>
    <x v="2"/>
    <x v="0"/>
    <n v="0"/>
    <n v="0"/>
    <n v="0"/>
    <n v="0"/>
    <n v="0"/>
    <n v="0"/>
    <n v="0"/>
    <n v="0"/>
    <n v="0"/>
    <n v="0"/>
    <n v="0"/>
    <n v="0"/>
    <n v="0"/>
    <n v="0"/>
    <n v="0"/>
    <n v="0"/>
    <n v="0"/>
    <n v="0"/>
    <n v="0"/>
    <n v="0"/>
    <n v="0"/>
    <n v="0"/>
    <n v="0"/>
    <n v="0"/>
    <n v="0"/>
    <n v="0"/>
  </r>
  <r>
    <s v="59b27c3b-8c1a-40df-8e4d-a61200e2d3a4"/>
    <x v="7"/>
    <x v="0"/>
    <x v="3"/>
    <x v="0"/>
    <n v="0"/>
    <n v="0"/>
    <n v="0"/>
    <n v="0"/>
    <n v="0"/>
    <n v="0"/>
    <n v="0"/>
    <n v="0"/>
    <n v="0"/>
    <n v="0"/>
    <n v="0"/>
    <n v="0"/>
    <n v="0"/>
    <n v="0"/>
    <n v="0"/>
    <n v="0"/>
    <n v="0"/>
    <n v="0"/>
    <n v="0"/>
    <n v="0"/>
    <n v="0"/>
    <n v="0"/>
    <n v="0"/>
    <n v="0"/>
    <n v="0"/>
    <n v="0"/>
  </r>
  <r>
    <s v="59b27c3b-8c1a-40df-8e4d-a61200e2d3a4"/>
    <x v="7"/>
    <x v="1"/>
    <x v="0"/>
    <x v="0"/>
    <n v="0"/>
    <n v="0"/>
    <n v="0"/>
    <n v="0"/>
    <n v="0"/>
    <n v="0"/>
    <n v="0"/>
    <n v="0"/>
    <n v="0"/>
    <n v="0"/>
    <n v="0"/>
    <n v="0"/>
    <n v="0"/>
    <n v="0"/>
    <n v="0"/>
    <n v="0"/>
    <n v="0"/>
    <n v="0"/>
    <n v="0"/>
    <n v="0"/>
    <n v="0"/>
    <n v="0"/>
    <n v="0"/>
    <n v="0"/>
    <n v="0"/>
    <n v="0"/>
  </r>
  <r>
    <s v="59b27c3b-8c1a-40df-8e4d-a61200e2d3a4"/>
    <x v="7"/>
    <x v="1"/>
    <x v="1"/>
    <x v="0"/>
    <n v="0"/>
    <n v="0"/>
    <n v="0"/>
    <n v="0"/>
    <n v="0"/>
    <n v="0"/>
    <n v="0"/>
    <n v="0"/>
    <n v="0"/>
    <n v="0"/>
    <n v="0"/>
    <n v="0"/>
    <n v="0"/>
    <n v="0"/>
    <n v="0"/>
    <n v="0"/>
    <n v="0"/>
    <n v="0"/>
    <n v="0"/>
    <n v="0"/>
    <n v="0"/>
    <n v="0"/>
    <n v="0"/>
    <n v="0"/>
    <n v="0"/>
    <n v="0"/>
  </r>
  <r>
    <s v="59b27c3b-8c1a-40df-8e4d-a61200e2d3a4"/>
    <x v="7"/>
    <x v="1"/>
    <x v="2"/>
    <x v="0"/>
    <n v="0"/>
    <n v="0"/>
    <n v="0"/>
    <n v="0"/>
    <n v="0"/>
    <n v="0"/>
    <n v="0"/>
    <n v="0"/>
    <n v="0"/>
    <n v="0"/>
    <n v="0"/>
    <n v="0"/>
    <n v="0"/>
    <n v="0"/>
    <n v="0"/>
    <n v="0"/>
    <n v="0"/>
    <n v="0"/>
    <n v="0"/>
    <n v="0"/>
    <n v="0"/>
    <n v="0"/>
    <n v="0"/>
    <n v="0"/>
    <n v="0"/>
    <n v="0"/>
  </r>
  <r>
    <s v="59b27c3b-8c1a-40df-8e4d-a61200e2d3a4"/>
    <x v="7"/>
    <x v="1"/>
    <x v="3"/>
    <x v="0"/>
    <n v="0"/>
    <n v="0"/>
    <n v="0"/>
    <n v="0"/>
    <n v="0"/>
    <n v="0"/>
    <n v="0"/>
    <n v="0"/>
    <n v="0"/>
    <n v="0"/>
    <n v="0"/>
    <n v="0"/>
    <n v="0"/>
    <n v="0"/>
    <n v="0"/>
    <n v="0"/>
    <n v="0"/>
    <n v="0"/>
    <n v="0"/>
    <n v="0"/>
    <n v="0"/>
    <n v="0"/>
    <n v="0"/>
    <n v="0"/>
    <n v="0"/>
    <n v="0"/>
  </r>
  <r>
    <s v="04b2c325-ae44-4b55-8704-a61200e2d3a4"/>
    <x v="0"/>
    <x v="0"/>
    <x v="0"/>
    <x v="0"/>
    <n v="75701"/>
    <n v="23024277"/>
    <n v="0"/>
    <n v="0"/>
    <n v="0"/>
    <n v="0"/>
    <n v="0"/>
    <n v="0"/>
    <n v="0"/>
    <n v="0"/>
    <n v="0"/>
    <n v="0"/>
    <n v="0"/>
    <n v="0"/>
    <n v="0"/>
    <n v="0"/>
    <n v="0"/>
    <n v="0"/>
    <n v="0"/>
    <n v="0"/>
    <n v="0"/>
    <n v="0"/>
    <n v="0"/>
    <n v="0"/>
    <n v="0"/>
    <n v="0"/>
  </r>
  <r>
    <s v="04b2c325-ae44-4b55-8704-a61200e2d3a4"/>
    <x v="0"/>
    <x v="0"/>
    <x v="1"/>
    <x v="0"/>
    <n v="84714"/>
    <n v="25461598"/>
    <n v="0"/>
    <n v="0"/>
    <n v="0"/>
    <n v="0"/>
    <n v="0"/>
    <n v="0"/>
    <n v="0"/>
    <n v="0"/>
    <n v="0"/>
    <n v="0"/>
    <n v="0"/>
    <n v="0"/>
    <n v="0"/>
    <n v="0"/>
    <n v="0"/>
    <n v="0"/>
    <n v="0"/>
    <n v="0"/>
    <n v="0"/>
    <n v="0"/>
    <n v="0"/>
    <n v="0"/>
    <n v="0"/>
    <n v="0"/>
  </r>
  <r>
    <s v="04b2c325-ae44-4b55-8704-a61200e2d3a4"/>
    <x v="0"/>
    <x v="0"/>
    <x v="2"/>
    <x v="0"/>
    <n v="79135"/>
    <n v="26378734"/>
    <n v="3"/>
    <n v="26"/>
    <n v="10"/>
    <n v="10"/>
    <n v="2"/>
    <n v="0"/>
    <n v="0"/>
    <n v="1"/>
    <n v="3"/>
    <n v="26"/>
    <n v="10"/>
    <n v="10"/>
    <n v="2"/>
    <n v="0"/>
    <n v="0"/>
    <n v="1"/>
    <n v="3"/>
    <n v="26"/>
    <n v="10"/>
    <n v="10"/>
    <n v="2"/>
    <n v="0"/>
    <n v="0"/>
    <n v="1"/>
  </r>
  <r>
    <s v="04b2c325-ae44-4b55-8704-a61200e2d3a4"/>
    <x v="0"/>
    <x v="0"/>
    <x v="3"/>
    <x v="0"/>
    <n v="31779"/>
    <n v="11163157"/>
    <n v="3"/>
    <n v="57"/>
    <n v="14"/>
    <n v="14"/>
    <n v="0"/>
    <n v="1"/>
    <n v="1"/>
    <n v="1"/>
    <n v="3"/>
    <n v="57"/>
    <n v="14"/>
    <n v="14"/>
    <n v="0"/>
    <n v="1"/>
    <n v="1"/>
    <n v="1"/>
    <n v="3"/>
    <n v="57"/>
    <n v="14"/>
    <n v="14"/>
    <n v="0"/>
    <n v="1"/>
    <n v="1"/>
    <n v="1"/>
  </r>
  <r>
    <s v="04b2c325-ae44-4b55-8704-a61200e2d3a4"/>
    <x v="0"/>
    <x v="1"/>
    <x v="0"/>
    <x v="0"/>
    <n v="78314"/>
    <n v="23852971"/>
    <n v="0"/>
    <n v="0"/>
    <n v="0"/>
    <n v="0"/>
    <n v="0"/>
    <n v="0"/>
    <n v="0"/>
    <n v="0"/>
    <n v="0"/>
    <n v="0"/>
    <n v="0"/>
    <n v="0"/>
    <n v="0"/>
    <n v="0"/>
    <n v="0"/>
    <n v="0"/>
    <n v="0"/>
    <n v="0"/>
    <n v="0"/>
    <n v="0"/>
    <n v="0"/>
    <n v="0"/>
    <n v="0"/>
    <n v="0"/>
  </r>
  <r>
    <s v="04b2c325-ae44-4b55-8704-a61200e2d3a4"/>
    <x v="0"/>
    <x v="1"/>
    <x v="1"/>
    <x v="0"/>
    <n v="77089"/>
    <n v="22919261"/>
    <n v="0"/>
    <n v="0"/>
    <n v="0"/>
    <n v="0"/>
    <n v="0"/>
    <n v="0"/>
    <n v="0"/>
    <n v="0"/>
    <n v="0"/>
    <n v="0"/>
    <n v="0"/>
    <n v="0"/>
    <n v="0"/>
    <n v="0"/>
    <n v="0"/>
    <n v="0"/>
    <n v="0"/>
    <n v="0"/>
    <n v="0"/>
    <n v="0"/>
    <n v="0"/>
    <n v="0"/>
    <n v="0"/>
    <n v="0"/>
  </r>
  <r>
    <s v="04b2c325-ae44-4b55-8704-a61200e2d3a4"/>
    <x v="0"/>
    <x v="1"/>
    <x v="2"/>
    <x v="0"/>
    <n v="70959"/>
    <n v="23520242"/>
    <n v="3"/>
    <n v="124"/>
    <n v="28"/>
    <n v="28"/>
    <n v="0"/>
    <n v="1"/>
    <n v="1"/>
    <n v="1"/>
    <n v="3"/>
    <n v="124"/>
    <n v="28"/>
    <n v="28"/>
    <n v="0"/>
    <n v="1"/>
    <n v="1"/>
    <n v="1"/>
    <n v="3"/>
    <n v="124"/>
    <n v="28"/>
    <n v="28"/>
    <n v="0"/>
    <n v="1"/>
    <n v="1"/>
    <n v="1"/>
  </r>
  <r>
    <s v="04b2c325-ae44-4b55-8704-a61200e2d3a4"/>
    <x v="0"/>
    <x v="1"/>
    <x v="3"/>
    <x v="0"/>
    <n v="25901"/>
    <n v="9058309"/>
    <n v="3"/>
    <n v="65"/>
    <n v="17"/>
    <n v="17"/>
    <n v="0"/>
    <n v="0"/>
    <n v="3"/>
    <n v="0"/>
    <n v="3"/>
    <n v="65"/>
    <n v="17"/>
    <n v="17"/>
    <n v="0"/>
    <n v="0"/>
    <n v="3"/>
    <n v="0"/>
    <n v="2"/>
    <n v="65"/>
    <n v="17"/>
    <n v="17"/>
    <n v="0"/>
    <n v="0"/>
    <n v="3"/>
    <n v="0"/>
  </r>
  <r>
    <s v="04b2c325-ae44-4b55-8704-a61200e2d3a4"/>
    <x v="1"/>
    <x v="0"/>
    <x v="0"/>
    <x v="0"/>
    <n v="74861"/>
    <n v="22963390"/>
    <n v="0"/>
    <n v="0"/>
    <n v="0"/>
    <n v="0"/>
    <n v="0"/>
    <n v="0"/>
    <n v="0"/>
    <n v="0"/>
    <n v="0"/>
    <n v="0"/>
    <n v="0"/>
    <n v="0"/>
    <n v="0"/>
    <n v="0"/>
    <n v="0"/>
    <n v="0"/>
    <n v="0"/>
    <n v="0"/>
    <n v="0"/>
    <n v="0"/>
    <n v="0"/>
    <n v="0"/>
    <n v="0"/>
    <n v="0"/>
  </r>
  <r>
    <s v="04b2c325-ae44-4b55-8704-a61200e2d3a4"/>
    <x v="1"/>
    <x v="0"/>
    <x v="1"/>
    <x v="0"/>
    <n v="83106"/>
    <n v="25454859"/>
    <n v="1"/>
    <n v="46"/>
    <n v="10"/>
    <n v="10"/>
    <n v="0"/>
    <n v="1"/>
    <n v="0"/>
    <n v="0"/>
    <n v="1"/>
    <n v="46"/>
    <n v="10"/>
    <n v="10"/>
    <n v="0"/>
    <n v="1"/>
    <n v="0"/>
    <n v="0"/>
    <n v="1"/>
    <n v="46"/>
    <n v="10"/>
    <n v="10"/>
    <n v="0"/>
    <n v="1"/>
    <n v="0"/>
    <n v="0"/>
  </r>
  <r>
    <s v="04b2c325-ae44-4b55-8704-a61200e2d3a4"/>
    <x v="1"/>
    <x v="0"/>
    <x v="2"/>
    <x v="0"/>
    <n v="81052"/>
    <n v="26807460"/>
    <n v="7"/>
    <n v="556"/>
    <n v="116"/>
    <n v="116"/>
    <n v="1"/>
    <n v="1"/>
    <n v="4"/>
    <n v="1"/>
    <n v="7"/>
    <n v="556"/>
    <n v="116"/>
    <n v="116"/>
    <n v="1"/>
    <n v="1"/>
    <n v="4"/>
    <n v="1"/>
    <n v="7"/>
    <n v="556"/>
    <n v="116"/>
    <n v="116"/>
    <n v="1"/>
    <n v="1"/>
    <n v="4"/>
    <n v="1"/>
  </r>
  <r>
    <s v="04b2c325-ae44-4b55-8704-a61200e2d3a4"/>
    <x v="1"/>
    <x v="0"/>
    <x v="3"/>
    <x v="0"/>
    <n v="32770"/>
    <n v="11501034"/>
    <n v="3"/>
    <n v="152"/>
    <n v="34"/>
    <n v="34"/>
    <n v="0"/>
    <n v="1"/>
    <n v="2"/>
    <n v="0"/>
    <n v="3"/>
    <n v="152"/>
    <n v="34"/>
    <n v="34"/>
    <n v="0"/>
    <n v="1"/>
    <n v="2"/>
    <n v="0"/>
    <n v="3"/>
    <n v="152"/>
    <n v="34"/>
    <n v="34"/>
    <n v="0"/>
    <n v="1"/>
    <n v="2"/>
    <n v="0"/>
  </r>
  <r>
    <s v="04b2c325-ae44-4b55-8704-a61200e2d3a4"/>
    <x v="1"/>
    <x v="1"/>
    <x v="0"/>
    <x v="0"/>
    <n v="77435"/>
    <n v="23815598"/>
    <n v="0"/>
    <n v="0"/>
    <n v="0"/>
    <n v="0"/>
    <n v="0"/>
    <n v="0"/>
    <n v="0"/>
    <n v="0"/>
    <n v="0"/>
    <n v="0"/>
    <n v="0"/>
    <n v="0"/>
    <n v="0"/>
    <n v="0"/>
    <n v="0"/>
    <n v="0"/>
    <n v="0"/>
    <n v="0"/>
    <n v="0"/>
    <n v="0"/>
    <n v="0"/>
    <n v="0"/>
    <n v="0"/>
    <n v="0"/>
  </r>
  <r>
    <s v="04b2c325-ae44-4b55-8704-a61200e2d3a4"/>
    <x v="1"/>
    <x v="1"/>
    <x v="1"/>
    <x v="0"/>
    <n v="74048"/>
    <n v="22336905"/>
    <n v="0"/>
    <n v="0"/>
    <n v="0"/>
    <n v="0"/>
    <n v="0"/>
    <n v="0"/>
    <n v="0"/>
    <n v="0"/>
    <n v="0"/>
    <n v="0"/>
    <n v="0"/>
    <n v="0"/>
    <n v="0"/>
    <n v="0"/>
    <n v="0"/>
    <n v="0"/>
    <n v="0"/>
    <n v="0"/>
    <n v="0"/>
    <n v="0"/>
    <n v="0"/>
    <n v="0"/>
    <n v="0"/>
    <n v="0"/>
  </r>
  <r>
    <s v="04b2c325-ae44-4b55-8704-a61200e2d3a4"/>
    <x v="1"/>
    <x v="1"/>
    <x v="2"/>
    <x v="0"/>
    <n v="71897"/>
    <n v="23607470"/>
    <n v="6"/>
    <n v="342"/>
    <n v="74"/>
    <n v="74"/>
    <n v="1"/>
    <n v="3"/>
    <n v="1"/>
    <n v="1"/>
    <n v="6"/>
    <n v="342"/>
    <n v="74"/>
    <n v="74"/>
    <n v="1"/>
    <n v="3"/>
    <n v="1"/>
    <n v="1"/>
    <n v="6"/>
    <n v="342"/>
    <n v="74"/>
    <n v="74"/>
    <n v="1"/>
    <n v="3"/>
    <n v="1"/>
    <n v="1"/>
  </r>
  <r>
    <s v="04b2c325-ae44-4b55-8704-a61200e2d3a4"/>
    <x v="1"/>
    <x v="1"/>
    <x v="3"/>
    <x v="0"/>
    <n v="26802"/>
    <n v="9380241"/>
    <n v="7"/>
    <n v="452"/>
    <n v="84"/>
    <n v="84"/>
    <n v="2"/>
    <n v="2"/>
    <n v="1"/>
    <n v="2"/>
    <n v="7"/>
    <n v="452"/>
    <n v="84"/>
    <n v="84"/>
    <n v="2"/>
    <n v="2"/>
    <n v="1"/>
    <n v="2"/>
    <n v="7"/>
    <n v="452"/>
    <n v="84"/>
    <n v="84"/>
    <n v="2"/>
    <n v="2"/>
    <n v="1"/>
    <n v="2"/>
  </r>
  <r>
    <s v="04b2c325-ae44-4b55-8704-a61200e2d3a4"/>
    <x v="2"/>
    <x v="0"/>
    <x v="0"/>
    <x v="0"/>
    <n v="74772"/>
    <n v="22629204"/>
    <n v="0"/>
    <n v="0"/>
    <n v="0"/>
    <n v="0"/>
    <n v="0"/>
    <n v="0"/>
    <n v="0"/>
    <n v="0"/>
    <n v="0"/>
    <n v="0"/>
    <n v="0"/>
    <n v="0"/>
    <n v="0"/>
    <n v="0"/>
    <n v="0"/>
    <n v="0"/>
    <n v="0"/>
    <n v="0"/>
    <n v="0"/>
    <n v="0"/>
    <n v="0"/>
    <n v="0"/>
    <n v="0"/>
    <n v="0"/>
  </r>
  <r>
    <s v="04b2c325-ae44-4b55-8704-a61200e2d3a4"/>
    <x v="2"/>
    <x v="0"/>
    <x v="1"/>
    <x v="0"/>
    <n v="83998"/>
    <n v="25428934"/>
    <n v="1"/>
    <n v="36"/>
    <n v="8"/>
    <n v="8"/>
    <n v="0"/>
    <n v="0"/>
    <n v="1"/>
    <n v="0"/>
    <n v="1"/>
    <n v="36"/>
    <n v="8"/>
    <n v="8"/>
    <n v="0"/>
    <n v="0"/>
    <n v="1"/>
    <n v="0"/>
    <n v="1"/>
    <n v="36"/>
    <n v="8"/>
    <n v="8"/>
    <n v="0"/>
    <n v="0"/>
    <n v="1"/>
    <n v="0"/>
  </r>
  <r>
    <s v="04b2c325-ae44-4b55-8704-a61200e2d3a4"/>
    <x v="2"/>
    <x v="0"/>
    <x v="2"/>
    <x v="0"/>
    <n v="81472"/>
    <n v="26802663"/>
    <n v="6"/>
    <n v="349"/>
    <n v="63"/>
    <n v="64"/>
    <n v="1"/>
    <n v="2"/>
    <n v="2"/>
    <n v="1"/>
    <n v="6"/>
    <n v="349"/>
    <n v="63"/>
    <n v="64"/>
    <n v="1"/>
    <n v="2"/>
    <n v="2"/>
    <n v="1"/>
    <n v="6"/>
    <n v="349"/>
    <n v="63"/>
    <n v="64"/>
    <n v="1"/>
    <n v="2"/>
    <n v="2"/>
    <n v="1"/>
  </r>
  <r>
    <s v="04b2c325-ae44-4b55-8704-a61200e2d3a4"/>
    <x v="2"/>
    <x v="0"/>
    <x v="3"/>
    <x v="0"/>
    <n v="34317"/>
    <n v="12027912"/>
    <n v="2"/>
    <n v="19"/>
    <n v="5"/>
    <n v="5"/>
    <n v="0"/>
    <n v="2"/>
    <n v="0"/>
    <n v="0"/>
    <n v="1"/>
    <n v="15"/>
    <n v="3"/>
    <n v="3"/>
    <n v="0"/>
    <n v="1"/>
    <n v="0"/>
    <n v="0"/>
    <n v="0"/>
    <n v="15"/>
    <n v="3"/>
    <n v="3"/>
    <n v="0"/>
    <n v="1"/>
    <n v="0"/>
    <n v="0"/>
  </r>
  <r>
    <s v="04b2c325-ae44-4b55-8704-a61200e2d3a4"/>
    <x v="2"/>
    <x v="1"/>
    <x v="0"/>
    <x v="0"/>
    <n v="77552"/>
    <n v="23499407"/>
    <n v="0"/>
    <n v="0"/>
    <n v="0"/>
    <n v="0"/>
    <n v="0"/>
    <n v="0"/>
    <n v="0"/>
    <n v="0"/>
    <n v="0"/>
    <n v="0"/>
    <n v="0"/>
    <n v="0"/>
    <n v="0"/>
    <n v="0"/>
    <n v="0"/>
    <n v="0"/>
    <n v="0"/>
    <n v="0"/>
    <n v="0"/>
    <n v="0"/>
    <n v="0"/>
    <n v="0"/>
    <n v="0"/>
    <n v="0"/>
  </r>
  <r>
    <s v="04b2c325-ae44-4b55-8704-a61200e2d3a4"/>
    <x v="2"/>
    <x v="1"/>
    <x v="1"/>
    <x v="0"/>
    <n v="73167"/>
    <n v="22039308"/>
    <n v="0"/>
    <n v="0"/>
    <n v="0"/>
    <n v="0"/>
    <n v="0"/>
    <n v="0"/>
    <n v="0"/>
    <n v="0"/>
    <n v="0"/>
    <n v="0"/>
    <n v="0"/>
    <n v="0"/>
    <n v="0"/>
    <n v="0"/>
    <n v="0"/>
    <n v="0"/>
    <n v="0"/>
    <n v="0"/>
    <n v="0"/>
    <n v="0"/>
    <n v="0"/>
    <n v="0"/>
    <n v="0"/>
    <n v="0"/>
  </r>
  <r>
    <s v="04b2c325-ae44-4b55-8704-a61200e2d3a4"/>
    <x v="2"/>
    <x v="1"/>
    <x v="2"/>
    <x v="0"/>
    <n v="72195"/>
    <n v="23673144"/>
    <n v="9"/>
    <n v="511"/>
    <n v="106"/>
    <n v="107"/>
    <n v="2"/>
    <n v="1"/>
    <n v="3"/>
    <n v="3"/>
    <n v="9"/>
    <n v="511"/>
    <n v="106"/>
    <n v="107"/>
    <n v="2"/>
    <n v="1"/>
    <n v="3"/>
    <n v="3"/>
    <n v="9"/>
    <n v="511"/>
    <n v="106"/>
    <n v="107"/>
    <n v="2"/>
    <n v="1"/>
    <n v="3"/>
    <n v="3"/>
  </r>
  <r>
    <s v="04b2c325-ae44-4b55-8704-a61200e2d3a4"/>
    <x v="2"/>
    <x v="1"/>
    <x v="3"/>
    <x v="0"/>
    <n v="28219"/>
    <n v="9880111"/>
    <n v="7"/>
    <n v="582"/>
    <n v="111"/>
    <n v="112"/>
    <n v="2"/>
    <n v="0"/>
    <n v="2"/>
    <n v="3"/>
    <n v="7"/>
    <n v="582"/>
    <n v="111"/>
    <n v="112"/>
    <n v="2"/>
    <n v="0"/>
    <n v="2"/>
    <n v="3"/>
    <n v="7"/>
    <n v="582"/>
    <n v="111"/>
    <n v="112"/>
    <n v="2"/>
    <n v="0"/>
    <n v="2"/>
    <n v="3"/>
  </r>
  <r>
    <s v="04b2c325-ae44-4b55-8704-a61200e2d3a4"/>
    <x v="3"/>
    <x v="0"/>
    <x v="0"/>
    <x v="0"/>
    <n v="72509"/>
    <n v="22539254"/>
    <n v="0"/>
    <n v="0"/>
    <n v="0"/>
    <n v="0"/>
    <n v="0"/>
    <n v="0"/>
    <n v="0"/>
    <n v="0"/>
    <n v="0"/>
    <n v="0"/>
    <n v="0"/>
    <n v="0"/>
    <n v="0"/>
    <n v="0"/>
    <n v="0"/>
    <n v="0"/>
    <n v="0"/>
    <n v="0"/>
    <n v="0"/>
    <n v="0"/>
    <n v="0"/>
    <n v="0"/>
    <n v="0"/>
    <n v="0"/>
  </r>
  <r>
    <s v="04b2c325-ae44-4b55-8704-a61200e2d3a4"/>
    <x v="3"/>
    <x v="0"/>
    <x v="1"/>
    <x v="0"/>
    <n v="84961"/>
    <n v="26064550"/>
    <n v="1"/>
    <n v="77"/>
    <n v="16"/>
    <n v="16"/>
    <n v="0"/>
    <n v="0"/>
    <n v="0"/>
    <n v="1"/>
    <n v="1"/>
    <n v="77"/>
    <n v="16"/>
    <n v="16"/>
    <n v="0"/>
    <n v="0"/>
    <n v="0"/>
    <n v="1"/>
    <n v="1"/>
    <n v="77"/>
    <n v="16"/>
    <n v="16"/>
    <n v="0"/>
    <n v="0"/>
    <n v="0"/>
    <n v="1"/>
  </r>
  <r>
    <s v="04b2c325-ae44-4b55-8704-a61200e2d3a4"/>
    <x v="3"/>
    <x v="0"/>
    <x v="2"/>
    <x v="0"/>
    <n v="80275"/>
    <n v="26711221"/>
    <n v="5"/>
    <n v="1146"/>
    <n v="167"/>
    <n v="167"/>
    <n v="0"/>
    <n v="1"/>
    <n v="2"/>
    <n v="2"/>
    <n v="4"/>
    <n v="1145"/>
    <n v="166"/>
    <n v="166"/>
    <n v="0"/>
    <n v="1"/>
    <n v="2"/>
    <n v="1"/>
    <n v="4"/>
    <n v="1145"/>
    <n v="166"/>
    <n v="166"/>
    <n v="0"/>
    <n v="1"/>
    <n v="2"/>
    <n v="1"/>
  </r>
  <r>
    <s v="04b2c325-ae44-4b55-8704-a61200e2d3a4"/>
    <x v="3"/>
    <x v="0"/>
    <x v="3"/>
    <x v="0"/>
    <n v="35612"/>
    <n v="12548318"/>
    <n v="7"/>
    <n v="389"/>
    <n v="74"/>
    <n v="75"/>
    <n v="4"/>
    <n v="2"/>
    <n v="1"/>
    <n v="0"/>
    <n v="7"/>
    <n v="389"/>
    <n v="74"/>
    <n v="75"/>
    <n v="4"/>
    <n v="2"/>
    <n v="1"/>
    <n v="0"/>
    <n v="7"/>
    <n v="389"/>
    <n v="74"/>
    <n v="75"/>
    <n v="4"/>
    <n v="2"/>
    <n v="1"/>
    <n v="0"/>
  </r>
  <r>
    <s v="04b2c325-ae44-4b55-8704-a61200e2d3a4"/>
    <x v="3"/>
    <x v="1"/>
    <x v="0"/>
    <x v="0"/>
    <n v="74970"/>
    <n v="23380360"/>
    <n v="0"/>
    <n v="0"/>
    <n v="0"/>
    <n v="0"/>
    <n v="0"/>
    <n v="0"/>
    <n v="0"/>
    <n v="0"/>
    <n v="0"/>
    <n v="0"/>
    <n v="0"/>
    <n v="0"/>
    <n v="0"/>
    <n v="0"/>
    <n v="0"/>
    <n v="0"/>
    <n v="0"/>
    <n v="0"/>
    <n v="0"/>
    <n v="0"/>
    <n v="0"/>
    <n v="0"/>
    <n v="0"/>
    <n v="0"/>
  </r>
  <r>
    <s v="04b2c325-ae44-4b55-8704-a61200e2d3a4"/>
    <x v="3"/>
    <x v="1"/>
    <x v="1"/>
    <x v="0"/>
    <n v="75665"/>
    <n v="22980694"/>
    <n v="0"/>
    <n v="0"/>
    <n v="0"/>
    <n v="0"/>
    <n v="0"/>
    <n v="0"/>
    <n v="0"/>
    <n v="0"/>
    <n v="0"/>
    <n v="0"/>
    <n v="0"/>
    <n v="0"/>
    <n v="0"/>
    <n v="0"/>
    <n v="0"/>
    <n v="0"/>
    <n v="0"/>
    <n v="0"/>
    <n v="0"/>
    <n v="0"/>
    <n v="0"/>
    <n v="0"/>
    <n v="0"/>
    <n v="0"/>
  </r>
  <r>
    <s v="04b2c325-ae44-4b55-8704-a61200e2d3a4"/>
    <x v="3"/>
    <x v="1"/>
    <x v="2"/>
    <x v="0"/>
    <n v="71477"/>
    <n v="23627693"/>
    <n v="5"/>
    <n v="314"/>
    <n v="55"/>
    <n v="55"/>
    <n v="3"/>
    <n v="0"/>
    <n v="1"/>
    <n v="1"/>
    <n v="4"/>
    <n v="306"/>
    <n v="52"/>
    <n v="52"/>
    <n v="3"/>
    <n v="0"/>
    <n v="1"/>
    <n v="0"/>
    <n v="4"/>
    <n v="306"/>
    <n v="52"/>
    <n v="52"/>
    <n v="3"/>
    <n v="0"/>
    <n v="1"/>
    <n v="0"/>
  </r>
  <r>
    <s v="04b2c325-ae44-4b55-8704-a61200e2d3a4"/>
    <x v="3"/>
    <x v="1"/>
    <x v="3"/>
    <x v="0"/>
    <n v="29442"/>
    <n v="10339439"/>
    <n v="8"/>
    <n v="503"/>
    <n v="85"/>
    <n v="85"/>
    <n v="1"/>
    <n v="0"/>
    <n v="3"/>
    <n v="4"/>
    <n v="7"/>
    <n v="394"/>
    <n v="66"/>
    <n v="66"/>
    <n v="1"/>
    <n v="0"/>
    <n v="2"/>
    <n v="4"/>
    <n v="7"/>
    <n v="394"/>
    <n v="66"/>
    <n v="66"/>
    <n v="1"/>
    <n v="0"/>
    <n v="2"/>
    <n v="4"/>
  </r>
  <r>
    <s v="04b2c325-ae44-4b55-8704-a61200e2d3a4"/>
    <x v="4"/>
    <x v="0"/>
    <x v="0"/>
    <x v="0"/>
    <n v="71842"/>
    <n v="22406794"/>
    <n v="0"/>
    <n v="0"/>
    <n v="0"/>
    <n v="0"/>
    <n v="0"/>
    <n v="0"/>
    <n v="0"/>
    <n v="0"/>
    <n v="0"/>
    <n v="0"/>
    <n v="0"/>
    <n v="0"/>
    <n v="0"/>
    <n v="0"/>
    <n v="0"/>
    <n v="0"/>
    <n v="0"/>
    <n v="0"/>
    <n v="0"/>
    <n v="0"/>
    <n v="0"/>
    <n v="0"/>
    <n v="0"/>
    <n v="0"/>
  </r>
  <r>
    <s v="04b2c325-ae44-4b55-8704-a61200e2d3a4"/>
    <x v="4"/>
    <x v="0"/>
    <x v="1"/>
    <x v="0"/>
    <n v="85910"/>
    <n v="26253208"/>
    <n v="3"/>
    <n v="108"/>
    <n v="22"/>
    <n v="22"/>
    <n v="0"/>
    <n v="0"/>
    <n v="2"/>
    <n v="1"/>
    <n v="3"/>
    <n v="108"/>
    <n v="22"/>
    <n v="22"/>
    <n v="0"/>
    <n v="0"/>
    <n v="2"/>
    <n v="1"/>
    <n v="2"/>
    <n v="108"/>
    <n v="22"/>
    <n v="22"/>
    <n v="0"/>
    <n v="0"/>
    <n v="2"/>
    <n v="1"/>
  </r>
  <r>
    <s v="04b2c325-ae44-4b55-8704-a61200e2d3a4"/>
    <x v="4"/>
    <x v="0"/>
    <x v="2"/>
    <x v="0"/>
    <n v="80297"/>
    <n v="26577105"/>
    <n v="8"/>
    <n v="680"/>
    <n v="110"/>
    <n v="110"/>
    <n v="2"/>
    <n v="1"/>
    <n v="2"/>
    <n v="3"/>
    <n v="8"/>
    <n v="680"/>
    <n v="110"/>
    <n v="110"/>
    <n v="2"/>
    <n v="1"/>
    <n v="2"/>
    <n v="3"/>
    <n v="8"/>
    <n v="680"/>
    <n v="110"/>
    <n v="110"/>
    <n v="2"/>
    <n v="1"/>
    <n v="2"/>
    <n v="3"/>
  </r>
  <r>
    <s v="04b2c325-ae44-4b55-8704-a61200e2d3a4"/>
    <x v="4"/>
    <x v="0"/>
    <x v="3"/>
    <x v="0"/>
    <n v="38178"/>
    <n v="13383815"/>
    <n v="13"/>
    <n v="1007"/>
    <n v="161"/>
    <n v="165"/>
    <n v="4"/>
    <n v="2"/>
    <n v="1"/>
    <n v="6"/>
    <n v="12"/>
    <n v="997"/>
    <n v="157"/>
    <n v="161"/>
    <n v="4"/>
    <n v="2"/>
    <n v="1"/>
    <n v="5"/>
    <n v="12"/>
    <n v="997"/>
    <n v="157"/>
    <n v="161"/>
    <n v="4"/>
    <n v="2"/>
    <n v="1"/>
    <n v="5"/>
  </r>
  <r>
    <s v="04b2c325-ae44-4b55-8704-a61200e2d3a4"/>
    <x v="4"/>
    <x v="1"/>
    <x v="0"/>
    <x v="0"/>
    <n v="74233"/>
    <n v="23275569"/>
    <n v="0"/>
    <n v="0"/>
    <n v="0"/>
    <n v="0"/>
    <n v="0"/>
    <n v="0"/>
    <n v="0"/>
    <n v="0"/>
    <n v="0"/>
    <n v="0"/>
    <n v="0"/>
    <n v="0"/>
    <n v="0"/>
    <n v="0"/>
    <n v="0"/>
    <n v="0"/>
    <n v="0"/>
    <n v="0"/>
    <n v="0"/>
    <n v="0"/>
    <n v="0"/>
    <n v="0"/>
    <n v="0"/>
    <n v="0"/>
  </r>
  <r>
    <s v="04b2c325-ae44-4b55-8704-a61200e2d3a4"/>
    <x v="4"/>
    <x v="1"/>
    <x v="1"/>
    <x v="0"/>
    <n v="76147"/>
    <n v="23245892"/>
    <n v="1"/>
    <n v="54"/>
    <n v="12"/>
    <n v="12"/>
    <n v="0"/>
    <n v="0"/>
    <n v="1"/>
    <n v="0"/>
    <n v="1"/>
    <n v="54"/>
    <n v="12"/>
    <n v="12"/>
    <n v="0"/>
    <n v="0"/>
    <n v="1"/>
    <n v="0"/>
    <n v="1"/>
    <n v="54"/>
    <n v="12"/>
    <n v="12"/>
    <n v="0"/>
    <n v="0"/>
    <n v="1"/>
    <n v="0"/>
  </r>
  <r>
    <s v="04b2c325-ae44-4b55-8704-a61200e2d3a4"/>
    <x v="4"/>
    <x v="1"/>
    <x v="2"/>
    <x v="0"/>
    <n v="70597"/>
    <n v="23374010"/>
    <n v="18"/>
    <n v="1719"/>
    <n v="286"/>
    <n v="288"/>
    <n v="8"/>
    <n v="3"/>
    <n v="4"/>
    <n v="3"/>
    <n v="17"/>
    <n v="1706"/>
    <n v="282"/>
    <n v="284"/>
    <n v="7"/>
    <n v="3"/>
    <n v="4"/>
    <n v="3"/>
    <n v="16"/>
    <n v="1706"/>
    <n v="282"/>
    <n v="284"/>
    <n v="7"/>
    <n v="3"/>
    <n v="4"/>
    <n v="3"/>
  </r>
  <r>
    <s v="04b2c325-ae44-4b55-8704-a61200e2d3a4"/>
    <x v="4"/>
    <x v="1"/>
    <x v="3"/>
    <x v="0"/>
    <n v="31507"/>
    <n v="11021344"/>
    <n v="11"/>
    <n v="763"/>
    <n v="112"/>
    <n v="113"/>
    <n v="2"/>
    <n v="1"/>
    <n v="4"/>
    <n v="4"/>
    <n v="10"/>
    <n v="747"/>
    <n v="110"/>
    <n v="111"/>
    <n v="2"/>
    <n v="1"/>
    <n v="3"/>
    <n v="4"/>
    <n v="10"/>
    <n v="747"/>
    <n v="110"/>
    <n v="111"/>
    <n v="2"/>
    <n v="1"/>
    <n v="3"/>
    <n v="4"/>
  </r>
  <r>
    <s v="04b2c325-ae44-4b55-8704-a61200e2d3a4"/>
    <x v="5"/>
    <x v="0"/>
    <x v="0"/>
    <x v="0"/>
    <n v="71089"/>
    <n v="22188818"/>
    <n v="0"/>
    <n v="0"/>
    <n v="0"/>
    <n v="0"/>
    <n v="0"/>
    <n v="0"/>
    <n v="0"/>
    <n v="0"/>
    <n v="0"/>
    <n v="0"/>
    <n v="0"/>
    <n v="0"/>
    <n v="0"/>
    <n v="0"/>
    <n v="0"/>
    <n v="0"/>
    <n v="0"/>
    <n v="0"/>
    <n v="0"/>
    <n v="0"/>
    <n v="0"/>
    <n v="0"/>
    <n v="0"/>
    <n v="0"/>
  </r>
  <r>
    <s v="04b2c325-ae44-4b55-8704-a61200e2d3a4"/>
    <x v="5"/>
    <x v="0"/>
    <x v="1"/>
    <x v="0"/>
    <n v="87671"/>
    <n v="26611744"/>
    <n v="1"/>
    <n v="162"/>
    <n v="21"/>
    <n v="21"/>
    <n v="0"/>
    <n v="1"/>
    <n v="0"/>
    <n v="0"/>
    <n v="1"/>
    <n v="162"/>
    <n v="21"/>
    <n v="21"/>
    <n v="0"/>
    <n v="1"/>
    <n v="0"/>
    <n v="0"/>
    <n v="0"/>
    <n v="162"/>
    <n v="21"/>
    <n v="21"/>
    <n v="0"/>
    <n v="1"/>
    <n v="0"/>
    <n v="0"/>
  </r>
  <r>
    <s v="04b2c325-ae44-4b55-8704-a61200e2d3a4"/>
    <x v="5"/>
    <x v="0"/>
    <x v="2"/>
    <x v="0"/>
    <n v="79866"/>
    <n v="26389054"/>
    <n v="11"/>
    <n v="1352"/>
    <n v="160"/>
    <n v="160"/>
    <n v="3"/>
    <n v="3"/>
    <n v="2"/>
    <n v="3"/>
    <n v="11"/>
    <n v="1352"/>
    <n v="160"/>
    <n v="160"/>
    <n v="3"/>
    <n v="3"/>
    <n v="2"/>
    <n v="3"/>
    <n v="10"/>
    <n v="1352"/>
    <n v="160"/>
    <n v="160"/>
    <n v="3"/>
    <n v="3"/>
    <n v="2"/>
    <n v="3"/>
  </r>
  <r>
    <s v="04b2c325-ae44-4b55-8704-a61200e2d3a4"/>
    <x v="5"/>
    <x v="0"/>
    <x v="3"/>
    <x v="0"/>
    <n v="41116"/>
    <n v="14356907"/>
    <n v="8"/>
    <n v="597"/>
    <n v="110"/>
    <n v="110"/>
    <n v="5"/>
    <n v="0"/>
    <n v="2"/>
    <n v="1"/>
    <n v="7"/>
    <n v="477"/>
    <n v="92"/>
    <n v="92"/>
    <n v="4"/>
    <n v="0"/>
    <n v="2"/>
    <n v="1"/>
    <n v="7"/>
    <n v="477"/>
    <n v="92"/>
    <n v="92"/>
    <n v="4"/>
    <n v="0"/>
    <n v="2"/>
    <n v="1"/>
  </r>
  <r>
    <s v="04b2c325-ae44-4b55-8704-a61200e2d3a4"/>
    <x v="5"/>
    <x v="1"/>
    <x v="0"/>
    <x v="0"/>
    <n v="73903"/>
    <n v="23087538"/>
    <n v="0"/>
    <n v="0"/>
    <n v="0"/>
    <n v="0"/>
    <n v="0"/>
    <n v="0"/>
    <n v="0"/>
    <n v="0"/>
    <n v="0"/>
    <n v="0"/>
    <n v="0"/>
    <n v="0"/>
    <n v="0"/>
    <n v="0"/>
    <n v="0"/>
    <n v="0"/>
    <n v="0"/>
    <n v="0"/>
    <n v="0"/>
    <n v="0"/>
    <n v="0"/>
    <n v="0"/>
    <n v="0"/>
    <n v="0"/>
  </r>
  <r>
    <s v="04b2c325-ae44-4b55-8704-a61200e2d3a4"/>
    <x v="5"/>
    <x v="1"/>
    <x v="1"/>
    <x v="0"/>
    <n v="78271"/>
    <n v="23685975"/>
    <n v="0"/>
    <n v="0"/>
    <n v="0"/>
    <n v="0"/>
    <n v="0"/>
    <n v="0"/>
    <n v="0"/>
    <n v="0"/>
    <n v="0"/>
    <n v="0"/>
    <n v="0"/>
    <n v="0"/>
    <n v="0"/>
    <n v="0"/>
    <n v="0"/>
    <n v="0"/>
    <n v="0"/>
    <n v="0"/>
    <n v="0"/>
    <n v="0"/>
    <n v="0"/>
    <n v="0"/>
    <n v="0"/>
    <n v="0"/>
  </r>
  <r>
    <s v="04b2c325-ae44-4b55-8704-a61200e2d3a4"/>
    <x v="5"/>
    <x v="1"/>
    <x v="2"/>
    <x v="0"/>
    <n v="70315"/>
    <n v="23218575"/>
    <n v="11"/>
    <n v="1933"/>
    <n v="235"/>
    <n v="236"/>
    <n v="5"/>
    <n v="3"/>
    <n v="3"/>
    <n v="0"/>
    <n v="8"/>
    <n v="1148"/>
    <n v="165"/>
    <n v="166"/>
    <n v="3"/>
    <n v="3"/>
    <n v="2"/>
    <n v="0"/>
    <n v="8"/>
    <n v="1148"/>
    <n v="165"/>
    <n v="166"/>
    <n v="3"/>
    <n v="3"/>
    <n v="2"/>
    <n v="0"/>
  </r>
  <r>
    <s v="04b2c325-ae44-4b55-8704-a61200e2d3a4"/>
    <x v="5"/>
    <x v="1"/>
    <x v="3"/>
    <x v="0"/>
    <n v="33861"/>
    <n v="11786268"/>
    <n v="21"/>
    <n v="2084"/>
    <n v="322"/>
    <n v="322"/>
    <n v="8"/>
    <n v="6"/>
    <n v="2"/>
    <n v="5"/>
    <n v="20"/>
    <n v="1762"/>
    <n v="298"/>
    <n v="298"/>
    <n v="8"/>
    <n v="5"/>
    <n v="2"/>
    <n v="5"/>
    <n v="19"/>
    <n v="1762"/>
    <n v="298"/>
    <n v="298"/>
    <n v="8"/>
    <n v="5"/>
    <n v="2"/>
    <n v="5"/>
  </r>
  <r>
    <s v="04b2c325-ae44-4b55-8704-a61200e2d3a4"/>
    <x v="6"/>
    <x v="0"/>
    <x v="0"/>
    <x v="0"/>
    <n v="71047"/>
    <n v="22299609"/>
    <n v="0"/>
    <n v="0"/>
    <n v="0"/>
    <n v="0"/>
    <n v="0"/>
    <n v="0"/>
    <n v="0"/>
    <n v="0"/>
    <n v="0"/>
    <n v="0"/>
    <n v="0"/>
    <n v="0"/>
    <n v="0"/>
    <n v="0"/>
    <n v="0"/>
    <n v="0"/>
    <n v="0"/>
    <n v="0"/>
    <n v="0"/>
    <n v="0"/>
    <n v="0"/>
    <n v="0"/>
    <n v="0"/>
    <n v="0"/>
  </r>
  <r>
    <s v="04b2c325-ae44-4b55-8704-a61200e2d3a4"/>
    <x v="6"/>
    <x v="0"/>
    <x v="1"/>
    <x v="0"/>
    <n v="91940"/>
    <n v="27500294"/>
    <n v="0"/>
    <n v="0"/>
    <n v="0"/>
    <n v="0"/>
    <n v="0"/>
    <n v="0"/>
    <n v="0"/>
    <n v="0"/>
    <n v="0"/>
    <n v="0"/>
    <n v="0"/>
    <n v="0"/>
    <n v="0"/>
    <n v="0"/>
    <n v="0"/>
    <n v="0"/>
    <n v="0"/>
    <n v="0"/>
    <n v="0"/>
    <n v="0"/>
    <n v="0"/>
    <n v="0"/>
    <n v="0"/>
    <n v="0"/>
  </r>
  <r>
    <s v="04b2c325-ae44-4b55-8704-a61200e2d3a4"/>
    <x v="6"/>
    <x v="0"/>
    <x v="2"/>
    <x v="0"/>
    <n v="82360"/>
    <n v="26616312"/>
    <n v="7"/>
    <n v="960"/>
    <n v="117"/>
    <n v="117"/>
    <n v="2"/>
    <n v="1"/>
    <n v="1"/>
    <n v="3"/>
    <n v="5"/>
    <n v="788"/>
    <n v="103"/>
    <n v="103"/>
    <n v="1"/>
    <n v="1"/>
    <n v="1"/>
    <n v="2"/>
    <n v="4"/>
    <n v="788"/>
    <n v="103"/>
    <n v="103"/>
    <n v="1"/>
    <n v="1"/>
    <n v="1"/>
    <n v="2"/>
  </r>
  <r>
    <s v="04b2c325-ae44-4b55-8704-a61200e2d3a4"/>
    <x v="6"/>
    <x v="0"/>
    <x v="3"/>
    <x v="0"/>
    <n v="43965"/>
    <n v="15308311"/>
    <n v="9"/>
    <n v="1540"/>
    <n v="216"/>
    <n v="217"/>
    <n v="2"/>
    <n v="1"/>
    <n v="3"/>
    <n v="3"/>
    <n v="8"/>
    <n v="1539"/>
    <n v="215"/>
    <n v="216"/>
    <n v="2"/>
    <n v="1"/>
    <n v="3"/>
    <n v="2"/>
    <n v="8"/>
    <n v="1539"/>
    <n v="215"/>
    <n v="216"/>
    <n v="2"/>
    <n v="1"/>
    <n v="3"/>
    <n v="2"/>
  </r>
  <r>
    <s v="04b2c325-ae44-4b55-8704-a61200e2d3a4"/>
    <x v="6"/>
    <x v="1"/>
    <x v="0"/>
    <x v="0"/>
    <n v="74128"/>
    <n v="23283430"/>
    <n v="0"/>
    <n v="0"/>
    <n v="0"/>
    <n v="0"/>
    <n v="0"/>
    <n v="0"/>
    <n v="0"/>
    <n v="0"/>
    <n v="0"/>
    <n v="0"/>
    <n v="0"/>
    <n v="0"/>
    <n v="0"/>
    <n v="0"/>
    <n v="0"/>
    <n v="0"/>
    <n v="0"/>
    <n v="0"/>
    <n v="0"/>
    <n v="0"/>
    <n v="0"/>
    <n v="0"/>
    <n v="0"/>
    <n v="0"/>
  </r>
  <r>
    <s v="04b2c325-ae44-4b55-8704-a61200e2d3a4"/>
    <x v="6"/>
    <x v="1"/>
    <x v="1"/>
    <x v="0"/>
    <n v="84582"/>
    <n v="25153140"/>
    <n v="0"/>
    <n v="0"/>
    <n v="0"/>
    <n v="0"/>
    <n v="0"/>
    <n v="0"/>
    <n v="0"/>
    <n v="0"/>
    <n v="0"/>
    <n v="0"/>
    <n v="0"/>
    <n v="0"/>
    <n v="0"/>
    <n v="0"/>
    <n v="0"/>
    <n v="0"/>
    <n v="0"/>
    <n v="0"/>
    <n v="0"/>
    <n v="0"/>
    <n v="0"/>
    <n v="0"/>
    <n v="0"/>
    <n v="0"/>
  </r>
  <r>
    <s v="04b2c325-ae44-4b55-8704-a61200e2d3a4"/>
    <x v="6"/>
    <x v="1"/>
    <x v="2"/>
    <x v="0"/>
    <n v="73206"/>
    <n v="23742622"/>
    <n v="5"/>
    <n v="722"/>
    <n v="102"/>
    <n v="102"/>
    <n v="3"/>
    <n v="1"/>
    <n v="0"/>
    <n v="1"/>
    <n v="5"/>
    <n v="722"/>
    <n v="102"/>
    <n v="102"/>
    <n v="3"/>
    <n v="1"/>
    <n v="0"/>
    <n v="1"/>
    <n v="5"/>
    <n v="722"/>
    <n v="102"/>
    <n v="102"/>
    <n v="3"/>
    <n v="1"/>
    <n v="0"/>
    <n v="1"/>
  </r>
  <r>
    <s v="04b2c325-ae44-4b55-8704-a61200e2d3a4"/>
    <x v="6"/>
    <x v="1"/>
    <x v="3"/>
    <x v="0"/>
    <n v="36343"/>
    <n v="12640251"/>
    <n v="15"/>
    <n v="944"/>
    <n v="161"/>
    <n v="162"/>
    <n v="4"/>
    <n v="5"/>
    <n v="4"/>
    <n v="2"/>
    <n v="14"/>
    <n v="923"/>
    <n v="157"/>
    <n v="158"/>
    <n v="4"/>
    <n v="5"/>
    <n v="3"/>
    <n v="2"/>
    <n v="13"/>
    <n v="923"/>
    <n v="157"/>
    <n v="158"/>
    <n v="4"/>
    <n v="5"/>
    <n v="3"/>
    <n v="2"/>
  </r>
  <r>
    <s v="04b2c325-ae44-4b55-8704-a61200e2d3a4"/>
    <x v="7"/>
    <x v="0"/>
    <x v="0"/>
    <x v="0"/>
    <n v="73191"/>
    <n v="21169419"/>
    <n v="0"/>
    <n v="0"/>
    <n v="0"/>
    <n v="0"/>
    <n v="0"/>
    <n v="0"/>
    <n v="0"/>
    <n v="0"/>
    <n v="0"/>
    <n v="0"/>
    <n v="0"/>
    <n v="0"/>
    <n v="0"/>
    <n v="0"/>
    <n v="0"/>
    <n v="0"/>
    <n v="0"/>
    <n v="0"/>
    <n v="0"/>
    <n v="0"/>
    <n v="0"/>
    <n v="0"/>
    <n v="0"/>
    <n v="0"/>
  </r>
  <r>
    <s v="04b2c325-ae44-4b55-8704-a61200e2d3a4"/>
    <x v="7"/>
    <x v="0"/>
    <x v="1"/>
    <x v="0"/>
    <n v="94994"/>
    <n v="26683237"/>
    <n v="1"/>
    <n v="113"/>
    <n v="14"/>
    <n v="14"/>
    <n v="1"/>
    <n v="0"/>
    <n v="0"/>
    <n v="0"/>
    <n v="1"/>
    <n v="113"/>
    <n v="14"/>
    <n v="14"/>
    <n v="1"/>
    <n v="0"/>
    <n v="0"/>
    <n v="0"/>
    <n v="1"/>
    <n v="113"/>
    <n v="14"/>
    <n v="14"/>
    <n v="1"/>
    <n v="0"/>
    <n v="0"/>
    <n v="0"/>
  </r>
  <r>
    <s v="04b2c325-ae44-4b55-8704-a61200e2d3a4"/>
    <x v="7"/>
    <x v="0"/>
    <x v="2"/>
    <x v="0"/>
    <n v="81789"/>
    <n v="24925641"/>
    <n v="5"/>
    <n v="428"/>
    <n v="59"/>
    <n v="60"/>
    <n v="2"/>
    <n v="1"/>
    <n v="1"/>
    <n v="1"/>
    <n v="4"/>
    <n v="399"/>
    <n v="56"/>
    <n v="57"/>
    <n v="2"/>
    <n v="1"/>
    <n v="1"/>
    <n v="0"/>
    <n v="4"/>
    <n v="399"/>
    <n v="56"/>
    <n v="57"/>
    <n v="2"/>
    <n v="1"/>
    <n v="1"/>
    <n v="0"/>
  </r>
  <r>
    <s v="04b2c325-ae44-4b55-8704-a61200e2d3a4"/>
    <x v="7"/>
    <x v="0"/>
    <x v="3"/>
    <x v="0"/>
    <n v="46668"/>
    <n v="14934525"/>
    <n v="10"/>
    <n v="698"/>
    <n v="103"/>
    <n v="103"/>
    <n v="2"/>
    <n v="3"/>
    <n v="4"/>
    <n v="1"/>
    <n v="9"/>
    <n v="641"/>
    <n v="98"/>
    <n v="98"/>
    <n v="2"/>
    <n v="2"/>
    <n v="4"/>
    <n v="1"/>
    <n v="9"/>
    <n v="641"/>
    <n v="98"/>
    <n v="98"/>
    <n v="2"/>
    <n v="2"/>
    <n v="4"/>
    <n v="1"/>
  </r>
  <r>
    <s v="04b2c325-ae44-4b55-8704-a61200e2d3a4"/>
    <x v="7"/>
    <x v="1"/>
    <x v="0"/>
    <x v="0"/>
    <n v="75943"/>
    <n v="21979648"/>
    <n v="0"/>
    <n v="0"/>
    <n v="0"/>
    <n v="0"/>
    <n v="0"/>
    <n v="0"/>
    <n v="0"/>
    <n v="0"/>
    <n v="0"/>
    <n v="0"/>
    <n v="0"/>
    <n v="0"/>
    <n v="0"/>
    <n v="0"/>
    <n v="0"/>
    <n v="0"/>
    <n v="0"/>
    <n v="0"/>
    <n v="0"/>
    <n v="0"/>
    <n v="0"/>
    <n v="0"/>
    <n v="0"/>
    <n v="0"/>
  </r>
  <r>
    <s v="04b2c325-ae44-4b55-8704-a61200e2d3a4"/>
    <x v="7"/>
    <x v="1"/>
    <x v="1"/>
    <x v="0"/>
    <n v="89195"/>
    <n v="24781200"/>
    <n v="0"/>
    <n v="0"/>
    <n v="0"/>
    <n v="0"/>
    <n v="0"/>
    <n v="0"/>
    <n v="0"/>
    <n v="0"/>
    <n v="0"/>
    <n v="0"/>
    <n v="0"/>
    <n v="0"/>
    <n v="0"/>
    <n v="0"/>
    <n v="0"/>
    <n v="0"/>
    <n v="0"/>
    <n v="0"/>
    <n v="0"/>
    <n v="0"/>
    <n v="0"/>
    <n v="0"/>
    <n v="0"/>
    <n v="0"/>
  </r>
  <r>
    <s v="04b2c325-ae44-4b55-8704-a61200e2d3a4"/>
    <x v="7"/>
    <x v="1"/>
    <x v="2"/>
    <x v="0"/>
    <n v="74137"/>
    <n v="22456307"/>
    <n v="11"/>
    <n v="928"/>
    <n v="135"/>
    <n v="135"/>
    <n v="3"/>
    <n v="3"/>
    <n v="4"/>
    <n v="1"/>
    <n v="10"/>
    <n v="717"/>
    <n v="119"/>
    <n v="119"/>
    <n v="2"/>
    <n v="3"/>
    <n v="4"/>
    <n v="1"/>
    <n v="9"/>
    <n v="717"/>
    <n v="119"/>
    <n v="119"/>
    <n v="2"/>
    <n v="3"/>
    <n v="4"/>
    <n v="1"/>
  </r>
  <r>
    <s v="04b2c325-ae44-4b55-8704-a61200e2d3a4"/>
    <x v="7"/>
    <x v="1"/>
    <x v="3"/>
    <x v="0"/>
    <n v="38657"/>
    <n v="12348222"/>
    <n v="22"/>
    <n v="1664"/>
    <n v="262"/>
    <n v="263"/>
    <n v="5"/>
    <n v="7"/>
    <n v="4"/>
    <n v="6"/>
    <n v="20"/>
    <n v="1613"/>
    <n v="253"/>
    <n v="254"/>
    <n v="5"/>
    <n v="6"/>
    <n v="4"/>
    <n v="5"/>
    <n v="20"/>
    <n v="1613"/>
    <n v="253"/>
    <n v="254"/>
    <n v="5"/>
    <n v="6"/>
    <n v="4"/>
    <n v="5"/>
  </r>
  <r>
    <s v="3a26924d-bf6e-4364-b086-a61200e2d3a4"/>
    <x v="0"/>
    <x v="0"/>
    <x v="0"/>
    <x v="0"/>
    <n v="115704"/>
    <n v="33818164"/>
    <n v="0"/>
    <n v="0"/>
    <n v="0"/>
    <n v="0"/>
    <n v="0"/>
    <n v="0"/>
    <n v="0"/>
    <n v="0"/>
    <n v="0"/>
    <n v="0"/>
    <n v="0"/>
    <n v="0"/>
    <n v="0"/>
    <n v="0"/>
    <n v="0"/>
    <n v="0"/>
    <n v="0"/>
    <n v="0"/>
    <n v="0"/>
    <n v="0"/>
    <n v="0"/>
    <n v="0"/>
    <n v="0"/>
    <n v="0"/>
  </r>
  <r>
    <s v="3a26924d-bf6e-4364-b086-a61200e2d3a4"/>
    <x v="0"/>
    <x v="0"/>
    <x v="1"/>
    <x v="0"/>
    <n v="151199"/>
    <n v="41708204"/>
    <n v="0"/>
    <n v="0"/>
    <n v="0"/>
    <n v="0"/>
    <n v="0"/>
    <n v="0"/>
    <n v="0"/>
    <n v="0"/>
    <n v="0"/>
    <n v="0"/>
    <n v="0"/>
    <n v="0"/>
    <n v="0"/>
    <n v="0"/>
    <n v="0"/>
    <n v="0"/>
    <n v="0"/>
    <n v="0"/>
    <n v="0"/>
    <n v="0"/>
    <n v="0"/>
    <n v="0"/>
    <n v="0"/>
    <n v="0"/>
  </r>
  <r>
    <s v="3a26924d-bf6e-4364-b086-a61200e2d3a4"/>
    <x v="0"/>
    <x v="0"/>
    <x v="2"/>
    <x v="0"/>
    <n v="132818"/>
    <n v="40862665"/>
    <n v="0"/>
    <n v="0"/>
    <n v="0"/>
    <n v="0"/>
    <n v="0"/>
    <n v="0"/>
    <n v="0"/>
    <n v="0"/>
    <n v="0"/>
    <n v="0"/>
    <n v="0"/>
    <n v="0"/>
    <n v="0"/>
    <n v="0"/>
    <n v="0"/>
    <n v="0"/>
    <n v="0"/>
    <n v="0"/>
    <n v="0"/>
    <n v="0"/>
    <n v="0"/>
    <n v="0"/>
    <n v="0"/>
    <n v="0"/>
  </r>
  <r>
    <s v="3a26924d-bf6e-4364-b086-a61200e2d3a4"/>
    <x v="0"/>
    <x v="0"/>
    <x v="3"/>
    <x v="0"/>
    <n v="16472"/>
    <n v="4967656"/>
    <n v="0"/>
    <n v="0"/>
    <n v="0"/>
    <n v="0"/>
    <n v="0"/>
    <n v="0"/>
    <n v="0"/>
    <n v="0"/>
    <n v="0"/>
    <n v="0"/>
    <n v="0"/>
    <n v="0"/>
    <n v="0"/>
    <n v="0"/>
    <n v="0"/>
    <n v="0"/>
    <n v="0"/>
    <n v="0"/>
    <n v="0"/>
    <n v="0"/>
    <n v="0"/>
    <n v="0"/>
    <n v="0"/>
    <n v="0"/>
  </r>
  <r>
    <s v="3a26924d-bf6e-4364-b086-a61200e2d3a4"/>
    <x v="0"/>
    <x v="1"/>
    <x v="0"/>
    <x v="0"/>
    <n v="119988"/>
    <n v="34903022"/>
    <n v="0"/>
    <n v="0"/>
    <n v="0"/>
    <n v="0"/>
    <n v="0"/>
    <n v="0"/>
    <n v="0"/>
    <n v="0"/>
    <n v="0"/>
    <n v="0"/>
    <n v="0"/>
    <n v="0"/>
    <n v="0"/>
    <n v="0"/>
    <n v="0"/>
    <n v="0"/>
    <n v="0"/>
    <n v="0"/>
    <n v="0"/>
    <n v="0"/>
    <n v="0"/>
    <n v="0"/>
    <n v="0"/>
    <n v="0"/>
  </r>
  <r>
    <s v="3a26924d-bf6e-4364-b086-a61200e2d3a4"/>
    <x v="0"/>
    <x v="1"/>
    <x v="1"/>
    <x v="0"/>
    <n v="132100"/>
    <n v="36197692"/>
    <n v="0"/>
    <n v="0"/>
    <n v="0"/>
    <n v="0"/>
    <n v="0"/>
    <n v="0"/>
    <n v="0"/>
    <n v="0"/>
    <n v="0"/>
    <n v="0"/>
    <n v="0"/>
    <n v="0"/>
    <n v="0"/>
    <n v="0"/>
    <n v="0"/>
    <n v="0"/>
    <n v="0"/>
    <n v="0"/>
    <n v="0"/>
    <n v="0"/>
    <n v="0"/>
    <n v="0"/>
    <n v="0"/>
    <n v="0"/>
  </r>
  <r>
    <s v="3a26924d-bf6e-4364-b086-a61200e2d3a4"/>
    <x v="0"/>
    <x v="1"/>
    <x v="2"/>
    <x v="0"/>
    <n v="121534"/>
    <n v="37221646"/>
    <n v="0"/>
    <n v="0"/>
    <n v="0"/>
    <n v="0"/>
    <n v="0"/>
    <n v="0"/>
    <n v="0"/>
    <n v="0"/>
    <n v="0"/>
    <n v="0"/>
    <n v="0"/>
    <n v="0"/>
    <n v="0"/>
    <n v="0"/>
    <n v="0"/>
    <n v="0"/>
    <n v="0"/>
    <n v="0"/>
    <n v="0"/>
    <n v="0"/>
    <n v="0"/>
    <n v="0"/>
    <n v="0"/>
    <n v="0"/>
  </r>
  <r>
    <s v="3a26924d-bf6e-4364-b086-a61200e2d3a4"/>
    <x v="0"/>
    <x v="1"/>
    <x v="3"/>
    <x v="0"/>
    <n v="16519"/>
    <n v="4964026"/>
    <n v="0"/>
    <n v="0"/>
    <n v="0"/>
    <n v="0"/>
    <n v="0"/>
    <n v="0"/>
    <n v="0"/>
    <n v="0"/>
    <n v="0"/>
    <n v="0"/>
    <n v="0"/>
    <n v="0"/>
    <n v="0"/>
    <n v="0"/>
    <n v="0"/>
    <n v="0"/>
    <n v="0"/>
    <n v="0"/>
    <n v="0"/>
    <n v="0"/>
    <n v="0"/>
    <n v="0"/>
    <n v="0"/>
    <n v="0"/>
  </r>
  <r>
    <s v="3a26924d-bf6e-4364-b086-a61200e2d3a4"/>
    <x v="1"/>
    <x v="0"/>
    <x v="0"/>
    <x v="0"/>
    <n v="122430"/>
    <n v="32913661"/>
    <n v="0"/>
    <n v="0"/>
    <n v="0"/>
    <n v="0"/>
    <n v="0"/>
    <n v="0"/>
    <n v="0"/>
    <n v="0"/>
    <n v="0"/>
    <n v="0"/>
    <n v="0"/>
    <n v="0"/>
    <n v="0"/>
    <n v="0"/>
    <n v="0"/>
    <n v="0"/>
    <n v="0"/>
    <n v="0"/>
    <n v="0"/>
    <n v="0"/>
    <n v="0"/>
    <n v="0"/>
    <n v="0"/>
    <n v="0"/>
  </r>
  <r>
    <s v="3a26924d-bf6e-4364-b086-a61200e2d3a4"/>
    <x v="1"/>
    <x v="0"/>
    <x v="1"/>
    <x v="0"/>
    <n v="148986"/>
    <n v="39325653"/>
    <n v="0"/>
    <n v="0"/>
    <n v="0"/>
    <n v="0"/>
    <n v="0"/>
    <n v="0"/>
    <n v="0"/>
    <n v="0"/>
    <n v="0"/>
    <n v="0"/>
    <n v="0"/>
    <n v="0"/>
    <n v="0"/>
    <n v="0"/>
    <n v="0"/>
    <n v="0"/>
    <n v="0"/>
    <n v="0"/>
    <n v="0"/>
    <n v="0"/>
    <n v="0"/>
    <n v="0"/>
    <n v="0"/>
    <n v="0"/>
  </r>
  <r>
    <s v="3a26924d-bf6e-4364-b086-a61200e2d3a4"/>
    <x v="1"/>
    <x v="0"/>
    <x v="2"/>
    <x v="0"/>
    <n v="139461"/>
    <n v="41575627"/>
    <n v="0"/>
    <n v="0"/>
    <n v="0"/>
    <n v="0"/>
    <n v="0"/>
    <n v="0"/>
    <n v="0"/>
    <n v="0"/>
    <n v="0"/>
    <n v="0"/>
    <n v="0"/>
    <n v="0"/>
    <n v="0"/>
    <n v="0"/>
    <n v="0"/>
    <n v="0"/>
    <n v="0"/>
    <n v="0"/>
    <n v="0"/>
    <n v="0"/>
    <n v="0"/>
    <n v="0"/>
    <n v="0"/>
    <n v="0"/>
  </r>
  <r>
    <s v="3a26924d-bf6e-4364-b086-a61200e2d3a4"/>
    <x v="1"/>
    <x v="0"/>
    <x v="3"/>
    <x v="0"/>
    <n v="18103"/>
    <n v="5441778"/>
    <n v="0"/>
    <n v="0"/>
    <n v="0"/>
    <n v="0"/>
    <n v="0"/>
    <n v="0"/>
    <n v="0"/>
    <n v="0"/>
    <n v="0"/>
    <n v="0"/>
    <n v="0"/>
    <n v="0"/>
    <n v="0"/>
    <n v="0"/>
    <n v="0"/>
    <n v="0"/>
    <n v="0"/>
    <n v="0"/>
    <n v="0"/>
    <n v="0"/>
    <n v="0"/>
    <n v="0"/>
    <n v="0"/>
    <n v="0"/>
  </r>
  <r>
    <s v="3a26924d-bf6e-4364-b086-a61200e2d3a4"/>
    <x v="1"/>
    <x v="1"/>
    <x v="0"/>
    <x v="0"/>
    <n v="126490"/>
    <n v="33904897"/>
    <n v="0"/>
    <n v="0"/>
    <n v="0"/>
    <n v="0"/>
    <n v="0"/>
    <n v="0"/>
    <n v="0"/>
    <n v="0"/>
    <n v="0"/>
    <n v="0"/>
    <n v="0"/>
    <n v="0"/>
    <n v="0"/>
    <n v="0"/>
    <n v="0"/>
    <n v="0"/>
    <n v="0"/>
    <n v="0"/>
    <n v="0"/>
    <n v="0"/>
    <n v="0"/>
    <n v="0"/>
    <n v="0"/>
    <n v="0"/>
  </r>
  <r>
    <s v="3a26924d-bf6e-4364-b086-a61200e2d3a4"/>
    <x v="1"/>
    <x v="1"/>
    <x v="1"/>
    <x v="0"/>
    <n v="128900"/>
    <n v="33579676"/>
    <n v="0"/>
    <n v="0"/>
    <n v="0"/>
    <n v="0"/>
    <n v="0"/>
    <n v="0"/>
    <n v="0"/>
    <n v="0"/>
    <n v="0"/>
    <n v="0"/>
    <n v="0"/>
    <n v="0"/>
    <n v="0"/>
    <n v="0"/>
    <n v="0"/>
    <n v="0"/>
    <n v="0"/>
    <n v="0"/>
    <n v="0"/>
    <n v="0"/>
    <n v="0"/>
    <n v="0"/>
    <n v="0"/>
    <n v="0"/>
  </r>
  <r>
    <s v="3a26924d-bf6e-4364-b086-a61200e2d3a4"/>
    <x v="1"/>
    <x v="1"/>
    <x v="2"/>
    <x v="0"/>
    <n v="126807"/>
    <n v="37357588"/>
    <n v="0"/>
    <n v="0"/>
    <n v="0"/>
    <n v="0"/>
    <n v="0"/>
    <n v="0"/>
    <n v="0"/>
    <n v="0"/>
    <n v="0"/>
    <n v="0"/>
    <n v="0"/>
    <n v="0"/>
    <n v="0"/>
    <n v="0"/>
    <n v="0"/>
    <n v="0"/>
    <n v="0"/>
    <n v="0"/>
    <n v="0"/>
    <n v="0"/>
    <n v="0"/>
    <n v="0"/>
    <n v="0"/>
    <n v="0"/>
  </r>
  <r>
    <s v="3a26924d-bf6e-4364-b086-a61200e2d3a4"/>
    <x v="1"/>
    <x v="1"/>
    <x v="3"/>
    <x v="0"/>
    <n v="17992"/>
    <n v="5407028"/>
    <n v="0"/>
    <n v="0"/>
    <n v="0"/>
    <n v="0"/>
    <n v="0"/>
    <n v="0"/>
    <n v="0"/>
    <n v="0"/>
    <n v="0"/>
    <n v="0"/>
    <n v="0"/>
    <n v="0"/>
    <n v="0"/>
    <n v="0"/>
    <n v="0"/>
    <n v="0"/>
    <n v="0"/>
    <n v="0"/>
    <n v="0"/>
    <n v="0"/>
    <n v="0"/>
    <n v="0"/>
    <n v="0"/>
    <n v="0"/>
  </r>
  <r>
    <s v="3a26924d-bf6e-4364-b086-a61200e2d3a4"/>
    <x v="2"/>
    <x v="0"/>
    <x v="0"/>
    <x v="0"/>
    <n v="123223"/>
    <n v="35325637"/>
    <n v="0"/>
    <n v="0"/>
    <n v="0"/>
    <n v="0"/>
    <n v="0"/>
    <n v="0"/>
    <n v="0"/>
    <n v="0"/>
    <n v="0"/>
    <n v="0"/>
    <n v="0"/>
    <n v="0"/>
    <n v="0"/>
    <n v="0"/>
    <n v="0"/>
    <n v="0"/>
    <n v="0"/>
    <n v="0"/>
    <n v="0"/>
    <n v="0"/>
    <n v="0"/>
    <n v="0"/>
    <n v="0"/>
    <n v="0"/>
  </r>
  <r>
    <s v="3a26924d-bf6e-4364-b086-a61200e2d3a4"/>
    <x v="2"/>
    <x v="0"/>
    <x v="1"/>
    <x v="0"/>
    <n v="149740"/>
    <n v="41549112"/>
    <n v="0"/>
    <n v="0"/>
    <n v="0"/>
    <n v="0"/>
    <n v="0"/>
    <n v="0"/>
    <n v="0"/>
    <n v="0"/>
    <n v="0"/>
    <n v="0"/>
    <n v="0"/>
    <n v="0"/>
    <n v="0"/>
    <n v="0"/>
    <n v="0"/>
    <n v="0"/>
    <n v="0"/>
    <n v="0"/>
    <n v="0"/>
    <n v="0"/>
    <n v="0"/>
    <n v="0"/>
    <n v="0"/>
    <n v="0"/>
  </r>
  <r>
    <s v="3a26924d-bf6e-4364-b086-a61200e2d3a4"/>
    <x v="2"/>
    <x v="0"/>
    <x v="2"/>
    <x v="0"/>
    <n v="145558"/>
    <n v="44540552"/>
    <n v="0"/>
    <n v="0"/>
    <n v="0"/>
    <n v="0"/>
    <n v="0"/>
    <n v="0"/>
    <n v="0"/>
    <n v="0"/>
    <n v="0"/>
    <n v="0"/>
    <n v="0"/>
    <n v="0"/>
    <n v="0"/>
    <n v="0"/>
    <n v="0"/>
    <n v="0"/>
    <n v="0"/>
    <n v="0"/>
    <n v="0"/>
    <n v="0"/>
    <n v="0"/>
    <n v="0"/>
    <n v="0"/>
    <n v="0"/>
  </r>
  <r>
    <s v="3a26924d-bf6e-4364-b086-a61200e2d3a4"/>
    <x v="2"/>
    <x v="0"/>
    <x v="3"/>
    <x v="0"/>
    <n v="19706"/>
    <n v="6128891"/>
    <n v="0"/>
    <n v="0"/>
    <n v="0"/>
    <n v="0"/>
    <n v="0"/>
    <n v="0"/>
    <n v="0"/>
    <n v="0"/>
    <n v="0"/>
    <n v="0"/>
    <n v="0"/>
    <n v="0"/>
    <n v="0"/>
    <n v="0"/>
    <n v="0"/>
    <n v="0"/>
    <n v="0"/>
    <n v="0"/>
    <n v="0"/>
    <n v="0"/>
    <n v="0"/>
    <n v="0"/>
    <n v="0"/>
    <n v="0"/>
  </r>
  <r>
    <s v="3a26924d-bf6e-4364-b086-a61200e2d3a4"/>
    <x v="2"/>
    <x v="1"/>
    <x v="0"/>
    <x v="0"/>
    <n v="127582"/>
    <n v="36498476"/>
    <n v="0"/>
    <n v="0"/>
    <n v="0"/>
    <n v="0"/>
    <n v="0"/>
    <n v="0"/>
    <n v="0"/>
    <n v="0"/>
    <n v="0"/>
    <n v="0"/>
    <n v="0"/>
    <n v="0"/>
    <n v="0"/>
    <n v="0"/>
    <n v="0"/>
    <n v="0"/>
    <n v="0"/>
    <n v="0"/>
    <n v="0"/>
    <n v="0"/>
    <n v="0"/>
    <n v="0"/>
    <n v="0"/>
    <n v="0"/>
  </r>
  <r>
    <s v="3a26924d-bf6e-4364-b086-a61200e2d3a4"/>
    <x v="2"/>
    <x v="1"/>
    <x v="1"/>
    <x v="0"/>
    <n v="128498"/>
    <n v="35386614"/>
    <n v="0"/>
    <n v="0"/>
    <n v="0"/>
    <n v="0"/>
    <n v="0"/>
    <n v="0"/>
    <n v="0"/>
    <n v="0"/>
    <n v="0"/>
    <n v="0"/>
    <n v="0"/>
    <n v="0"/>
    <n v="0"/>
    <n v="0"/>
    <n v="0"/>
    <n v="0"/>
    <n v="0"/>
    <n v="0"/>
    <n v="0"/>
    <n v="0"/>
    <n v="0"/>
    <n v="0"/>
    <n v="0"/>
    <n v="0"/>
  </r>
  <r>
    <s v="3a26924d-bf6e-4364-b086-a61200e2d3a4"/>
    <x v="2"/>
    <x v="1"/>
    <x v="2"/>
    <x v="0"/>
    <n v="131312"/>
    <n v="39748407"/>
    <n v="0"/>
    <n v="0"/>
    <n v="0"/>
    <n v="0"/>
    <n v="0"/>
    <n v="0"/>
    <n v="0"/>
    <n v="0"/>
    <n v="0"/>
    <n v="0"/>
    <n v="0"/>
    <n v="0"/>
    <n v="0"/>
    <n v="0"/>
    <n v="0"/>
    <n v="0"/>
    <n v="0"/>
    <n v="0"/>
    <n v="0"/>
    <n v="0"/>
    <n v="0"/>
    <n v="0"/>
    <n v="0"/>
    <n v="0"/>
  </r>
  <r>
    <s v="3a26924d-bf6e-4364-b086-a61200e2d3a4"/>
    <x v="2"/>
    <x v="1"/>
    <x v="3"/>
    <x v="0"/>
    <n v="19650"/>
    <n v="6060718"/>
    <n v="0"/>
    <n v="0"/>
    <n v="0"/>
    <n v="0"/>
    <n v="0"/>
    <n v="0"/>
    <n v="0"/>
    <n v="0"/>
    <n v="0"/>
    <n v="0"/>
    <n v="0"/>
    <n v="0"/>
    <n v="0"/>
    <n v="0"/>
    <n v="0"/>
    <n v="0"/>
    <n v="0"/>
    <n v="0"/>
    <n v="0"/>
    <n v="0"/>
    <n v="0"/>
    <n v="0"/>
    <n v="0"/>
    <n v="0"/>
  </r>
  <r>
    <s v="3a26924d-bf6e-4364-b086-a61200e2d3a4"/>
    <x v="3"/>
    <x v="0"/>
    <x v="0"/>
    <x v="0"/>
    <n v="121937"/>
    <n v="34241641"/>
    <n v="0"/>
    <n v="0"/>
    <n v="0"/>
    <n v="0"/>
    <n v="0"/>
    <n v="0"/>
    <n v="0"/>
    <n v="0"/>
    <n v="0"/>
    <n v="0"/>
    <n v="0"/>
    <n v="0"/>
    <n v="0"/>
    <n v="0"/>
    <n v="0"/>
    <n v="0"/>
    <n v="0"/>
    <n v="0"/>
    <n v="0"/>
    <n v="0"/>
    <n v="0"/>
    <n v="0"/>
    <n v="0"/>
    <n v="0"/>
  </r>
  <r>
    <s v="3a26924d-bf6e-4364-b086-a61200e2d3a4"/>
    <x v="3"/>
    <x v="0"/>
    <x v="1"/>
    <x v="0"/>
    <n v="148281"/>
    <n v="40202832"/>
    <n v="0"/>
    <n v="0"/>
    <n v="0"/>
    <n v="0"/>
    <n v="0"/>
    <n v="0"/>
    <n v="0"/>
    <n v="0"/>
    <n v="0"/>
    <n v="0"/>
    <n v="0"/>
    <n v="0"/>
    <n v="0"/>
    <n v="0"/>
    <n v="0"/>
    <n v="0"/>
    <n v="0"/>
    <n v="0"/>
    <n v="0"/>
    <n v="0"/>
    <n v="0"/>
    <n v="0"/>
    <n v="0"/>
    <n v="0"/>
  </r>
  <r>
    <s v="3a26924d-bf6e-4364-b086-a61200e2d3a4"/>
    <x v="3"/>
    <x v="0"/>
    <x v="2"/>
    <x v="0"/>
    <n v="144181"/>
    <n v="42746052"/>
    <n v="0"/>
    <n v="0"/>
    <n v="0"/>
    <n v="0"/>
    <n v="0"/>
    <n v="0"/>
    <n v="0"/>
    <n v="0"/>
    <n v="0"/>
    <n v="0"/>
    <n v="0"/>
    <n v="0"/>
    <n v="0"/>
    <n v="0"/>
    <n v="0"/>
    <n v="0"/>
    <n v="0"/>
    <n v="0"/>
    <n v="0"/>
    <n v="0"/>
    <n v="0"/>
    <n v="0"/>
    <n v="0"/>
    <n v="0"/>
  </r>
  <r>
    <s v="3a26924d-bf6e-4364-b086-a61200e2d3a4"/>
    <x v="3"/>
    <x v="0"/>
    <x v="3"/>
    <x v="0"/>
    <n v="23855"/>
    <n v="7443794"/>
    <n v="0"/>
    <n v="0"/>
    <n v="0"/>
    <n v="0"/>
    <n v="0"/>
    <n v="0"/>
    <n v="0"/>
    <n v="0"/>
    <n v="0"/>
    <n v="0"/>
    <n v="0"/>
    <n v="0"/>
    <n v="0"/>
    <n v="0"/>
    <n v="0"/>
    <n v="0"/>
    <n v="0"/>
    <n v="0"/>
    <n v="0"/>
    <n v="0"/>
    <n v="0"/>
    <n v="0"/>
    <n v="0"/>
    <n v="0"/>
  </r>
  <r>
    <s v="3a26924d-bf6e-4364-b086-a61200e2d3a4"/>
    <x v="3"/>
    <x v="1"/>
    <x v="0"/>
    <x v="0"/>
    <n v="126785"/>
    <n v="35558812"/>
    <n v="0"/>
    <n v="0"/>
    <n v="0"/>
    <n v="0"/>
    <n v="0"/>
    <n v="0"/>
    <n v="0"/>
    <n v="0"/>
    <n v="0"/>
    <n v="0"/>
    <n v="0"/>
    <n v="0"/>
    <n v="0"/>
    <n v="0"/>
    <n v="0"/>
    <n v="0"/>
    <n v="0"/>
    <n v="0"/>
    <n v="0"/>
    <n v="0"/>
    <n v="0"/>
    <n v="0"/>
    <n v="0"/>
    <n v="0"/>
  </r>
  <r>
    <s v="3a26924d-bf6e-4364-b086-a61200e2d3a4"/>
    <x v="3"/>
    <x v="1"/>
    <x v="1"/>
    <x v="0"/>
    <n v="130262"/>
    <n v="35194749"/>
    <n v="0"/>
    <n v="0"/>
    <n v="0"/>
    <n v="0"/>
    <n v="0"/>
    <n v="0"/>
    <n v="0"/>
    <n v="0"/>
    <n v="0"/>
    <n v="0"/>
    <n v="0"/>
    <n v="0"/>
    <n v="0"/>
    <n v="0"/>
    <n v="0"/>
    <n v="0"/>
    <n v="0"/>
    <n v="0"/>
    <n v="0"/>
    <n v="0"/>
    <n v="0"/>
    <n v="0"/>
    <n v="0"/>
    <n v="0"/>
  </r>
  <r>
    <s v="3a26924d-bf6e-4364-b086-a61200e2d3a4"/>
    <x v="3"/>
    <x v="1"/>
    <x v="2"/>
    <x v="0"/>
    <n v="130707"/>
    <n v="38576383"/>
    <n v="0"/>
    <n v="0"/>
    <n v="0"/>
    <n v="0"/>
    <n v="0"/>
    <n v="0"/>
    <n v="0"/>
    <n v="0"/>
    <n v="0"/>
    <n v="0"/>
    <n v="0"/>
    <n v="0"/>
    <n v="0"/>
    <n v="0"/>
    <n v="0"/>
    <n v="0"/>
    <n v="0"/>
    <n v="0"/>
    <n v="0"/>
    <n v="0"/>
    <n v="0"/>
    <n v="0"/>
    <n v="0"/>
    <n v="0"/>
  </r>
  <r>
    <s v="3a26924d-bf6e-4364-b086-a61200e2d3a4"/>
    <x v="3"/>
    <x v="1"/>
    <x v="3"/>
    <x v="0"/>
    <n v="23545"/>
    <n v="7268306"/>
    <n v="0"/>
    <n v="0"/>
    <n v="0"/>
    <n v="0"/>
    <n v="0"/>
    <n v="0"/>
    <n v="0"/>
    <n v="0"/>
    <n v="0"/>
    <n v="0"/>
    <n v="0"/>
    <n v="0"/>
    <n v="0"/>
    <n v="0"/>
    <n v="0"/>
    <n v="0"/>
    <n v="0"/>
    <n v="0"/>
    <n v="0"/>
    <n v="0"/>
    <n v="0"/>
    <n v="0"/>
    <n v="0"/>
    <n v="0"/>
  </r>
  <r>
    <s v="3a26924d-bf6e-4364-b086-a61200e2d3a4"/>
    <x v="4"/>
    <x v="0"/>
    <x v="0"/>
    <x v="0"/>
    <n v="115182"/>
    <n v="33797382"/>
    <n v="0"/>
    <n v="0"/>
    <n v="0"/>
    <n v="0"/>
    <n v="0"/>
    <n v="0"/>
    <n v="0"/>
    <n v="0"/>
    <n v="0"/>
    <n v="0"/>
    <n v="0"/>
    <n v="0"/>
    <n v="0"/>
    <n v="0"/>
    <n v="0"/>
    <n v="0"/>
    <n v="0"/>
    <n v="0"/>
    <n v="0"/>
    <n v="0"/>
    <n v="0"/>
    <n v="0"/>
    <n v="0"/>
    <n v="0"/>
  </r>
  <r>
    <s v="3a26924d-bf6e-4364-b086-a61200e2d3a4"/>
    <x v="4"/>
    <x v="0"/>
    <x v="1"/>
    <x v="0"/>
    <n v="141686"/>
    <n v="40651002"/>
    <n v="0"/>
    <n v="0"/>
    <n v="0"/>
    <n v="0"/>
    <n v="0"/>
    <n v="0"/>
    <n v="0"/>
    <n v="0"/>
    <n v="0"/>
    <n v="0"/>
    <n v="0"/>
    <n v="0"/>
    <n v="0"/>
    <n v="0"/>
    <n v="0"/>
    <n v="0"/>
    <n v="0"/>
    <n v="0"/>
    <n v="0"/>
    <n v="0"/>
    <n v="0"/>
    <n v="0"/>
    <n v="0"/>
    <n v="0"/>
  </r>
  <r>
    <s v="3a26924d-bf6e-4364-b086-a61200e2d3a4"/>
    <x v="4"/>
    <x v="0"/>
    <x v="2"/>
    <x v="0"/>
    <n v="136942"/>
    <n v="43074869"/>
    <n v="0"/>
    <n v="0"/>
    <n v="0"/>
    <n v="0"/>
    <n v="0"/>
    <n v="0"/>
    <n v="0"/>
    <n v="0"/>
    <n v="0"/>
    <n v="0"/>
    <n v="0"/>
    <n v="0"/>
    <n v="0"/>
    <n v="0"/>
    <n v="0"/>
    <n v="0"/>
    <n v="0"/>
    <n v="0"/>
    <n v="0"/>
    <n v="0"/>
    <n v="0"/>
    <n v="0"/>
    <n v="0"/>
    <n v="0"/>
  </r>
  <r>
    <s v="3a26924d-bf6e-4364-b086-a61200e2d3a4"/>
    <x v="4"/>
    <x v="0"/>
    <x v="3"/>
    <x v="0"/>
    <n v="25789"/>
    <n v="8057540"/>
    <n v="0"/>
    <n v="0"/>
    <n v="0"/>
    <n v="0"/>
    <n v="0"/>
    <n v="0"/>
    <n v="0"/>
    <n v="0"/>
    <n v="0"/>
    <n v="0"/>
    <n v="0"/>
    <n v="0"/>
    <n v="0"/>
    <n v="0"/>
    <n v="0"/>
    <n v="0"/>
    <n v="0"/>
    <n v="0"/>
    <n v="0"/>
    <n v="0"/>
    <n v="0"/>
    <n v="0"/>
    <n v="0"/>
    <n v="0"/>
  </r>
  <r>
    <s v="3a26924d-bf6e-4364-b086-a61200e2d3a4"/>
    <x v="4"/>
    <x v="1"/>
    <x v="0"/>
    <x v="0"/>
    <n v="119881"/>
    <n v="35087078"/>
    <n v="0"/>
    <n v="0"/>
    <n v="0"/>
    <n v="0"/>
    <n v="0"/>
    <n v="0"/>
    <n v="0"/>
    <n v="0"/>
    <n v="0"/>
    <n v="0"/>
    <n v="0"/>
    <n v="0"/>
    <n v="0"/>
    <n v="0"/>
    <n v="0"/>
    <n v="0"/>
    <n v="0"/>
    <n v="0"/>
    <n v="0"/>
    <n v="0"/>
    <n v="0"/>
    <n v="0"/>
    <n v="0"/>
    <n v="0"/>
  </r>
  <r>
    <s v="3a26924d-bf6e-4364-b086-a61200e2d3a4"/>
    <x v="4"/>
    <x v="1"/>
    <x v="1"/>
    <x v="0"/>
    <n v="127819"/>
    <n v="36362367"/>
    <n v="0"/>
    <n v="0"/>
    <n v="0"/>
    <n v="0"/>
    <n v="0"/>
    <n v="0"/>
    <n v="0"/>
    <n v="0"/>
    <n v="0"/>
    <n v="0"/>
    <n v="0"/>
    <n v="0"/>
    <n v="0"/>
    <n v="0"/>
    <n v="0"/>
    <n v="0"/>
    <n v="0"/>
    <n v="0"/>
    <n v="0"/>
    <n v="0"/>
    <n v="0"/>
    <n v="0"/>
    <n v="0"/>
    <n v="0"/>
  </r>
  <r>
    <s v="3a26924d-bf6e-4364-b086-a61200e2d3a4"/>
    <x v="4"/>
    <x v="1"/>
    <x v="2"/>
    <x v="0"/>
    <n v="125040"/>
    <n v="39103519"/>
    <n v="0"/>
    <n v="0"/>
    <n v="0"/>
    <n v="0"/>
    <n v="0"/>
    <n v="0"/>
    <n v="0"/>
    <n v="0"/>
    <n v="0"/>
    <n v="0"/>
    <n v="0"/>
    <n v="0"/>
    <n v="0"/>
    <n v="0"/>
    <n v="0"/>
    <n v="0"/>
    <n v="0"/>
    <n v="0"/>
    <n v="0"/>
    <n v="0"/>
    <n v="0"/>
    <n v="0"/>
    <n v="0"/>
    <n v="0"/>
  </r>
  <r>
    <s v="3a26924d-bf6e-4364-b086-a61200e2d3a4"/>
    <x v="4"/>
    <x v="1"/>
    <x v="3"/>
    <x v="0"/>
    <n v="25168"/>
    <n v="7873690"/>
    <n v="0"/>
    <n v="0"/>
    <n v="0"/>
    <n v="0"/>
    <n v="0"/>
    <n v="0"/>
    <n v="0"/>
    <n v="0"/>
    <n v="0"/>
    <n v="0"/>
    <n v="0"/>
    <n v="0"/>
    <n v="0"/>
    <n v="0"/>
    <n v="0"/>
    <n v="0"/>
    <n v="0"/>
    <n v="0"/>
    <n v="0"/>
    <n v="0"/>
    <n v="0"/>
    <n v="0"/>
    <n v="0"/>
    <n v="0"/>
  </r>
  <r>
    <s v="3a26924d-bf6e-4364-b086-a61200e2d3a4"/>
    <x v="5"/>
    <x v="0"/>
    <x v="0"/>
    <x v="0"/>
    <n v="113303"/>
    <n v="33880364"/>
    <n v="0"/>
    <n v="0"/>
    <n v="0"/>
    <n v="0"/>
    <n v="0"/>
    <n v="0"/>
    <n v="0"/>
    <n v="0"/>
    <n v="0"/>
    <n v="0"/>
    <n v="0"/>
    <n v="0"/>
    <n v="0"/>
    <n v="0"/>
    <n v="0"/>
    <n v="0"/>
    <n v="0"/>
    <n v="0"/>
    <n v="0"/>
    <n v="0"/>
    <n v="0"/>
    <n v="0"/>
    <n v="0"/>
    <n v="0"/>
  </r>
  <r>
    <s v="3a26924d-bf6e-4364-b086-a61200e2d3a4"/>
    <x v="5"/>
    <x v="0"/>
    <x v="1"/>
    <x v="0"/>
    <n v="149986"/>
    <n v="42271528"/>
    <n v="0"/>
    <n v="0"/>
    <n v="0"/>
    <n v="0"/>
    <n v="0"/>
    <n v="0"/>
    <n v="0"/>
    <n v="0"/>
    <n v="0"/>
    <n v="0"/>
    <n v="0"/>
    <n v="0"/>
    <n v="0"/>
    <n v="0"/>
    <n v="0"/>
    <n v="0"/>
    <n v="0"/>
    <n v="0"/>
    <n v="0"/>
    <n v="0"/>
    <n v="0"/>
    <n v="0"/>
    <n v="0"/>
    <n v="0"/>
  </r>
  <r>
    <s v="3a26924d-bf6e-4364-b086-a61200e2d3a4"/>
    <x v="5"/>
    <x v="0"/>
    <x v="2"/>
    <x v="0"/>
    <n v="143118"/>
    <n v="44772221"/>
    <n v="0"/>
    <n v="0"/>
    <n v="0"/>
    <n v="0"/>
    <n v="0"/>
    <n v="0"/>
    <n v="0"/>
    <n v="0"/>
    <n v="0"/>
    <n v="0"/>
    <n v="0"/>
    <n v="0"/>
    <n v="0"/>
    <n v="0"/>
    <n v="0"/>
    <n v="0"/>
    <n v="0"/>
    <n v="0"/>
    <n v="0"/>
    <n v="0"/>
    <n v="0"/>
    <n v="0"/>
    <n v="0"/>
    <n v="0"/>
  </r>
  <r>
    <s v="3a26924d-bf6e-4364-b086-a61200e2d3a4"/>
    <x v="5"/>
    <x v="0"/>
    <x v="3"/>
    <x v="0"/>
    <n v="27645"/>
    <n v="8682129"/>
    <n v="0"/>
    <n v="0"/>
    <n v="0"/>
    <n v="0"/>
    <n v="0"/>
    <n v="0"/>
    <n v="0"/>
    <n v="0"/>
    <n v="0"/>
    <n v="0"/>
    <n v="0"/>
    <n v="0"/>
    <n v="0"/>
    <n v="0"/>
    <n v="0"/>
    <n v="0"/>
    <n v="0"/>
    <n v="0"/>
    <n v="0"/>
    <n v="0"/>
    <n v="0"/>
    <n v="0"/>
    <n v="0"/>
    <n v="0"/>
  </r>
  <r>
    <s v="3a26924d-bf6e-4364-b086-a61200e2d3a4"/>
    <x v="5"/>
    <x v="1"/>
    <x v="0"/>
    <x v="0"/>
    <n v="118019"/>
    <n v="35177820"/>
    <n v="0"/>
    <n v="0"/>
    <n v="0"/>
    <n v="0"/>
    <n v="0"/>
    <n v="0"/>
    <n v="0"/>
    <n v="0"/>
    <n v="0"/>
    <n v="0"/>
    <n v="0"/>
    <n v="0"/>
    <n v="0"/>
    <n v="0"/>
    <n v="0"/>
    <n v="0"/>
    <n v="0"/>
    <n v="0"/>
    <n v="0"/>
    <n v="0"/>
    <n v="0"/>
    <n v="0"/>
    <n v="0"/>
    <n v="0"/>
  </r>
  <r>
    <s v="3a26924d-bf6e-4364-b086-a61200e2d3a4"/>
    <x v="5"/>
    <x v="1"/>
    <x v="1"/>
    <x v="0"/>
    <n v="136344"/>
    <n v="38195915"/>
    <n v="0"/>
    <n v="0"/>
    <n v="0"/>
    <n v="0"/>
    <n v="0"/>
    <n v="0"/>
    <n v="0"/>
    <n v="0"/>
    <n v="0"/>
    <n v="0"/>
    <n v="0"/>
    <n v="0"/>
    <n v="0"/>
    <n v="0"/>
    <n v="0"/>
    <n v="0"/>
    <n v="0"/>
    <n v="0"/>
    <n v="0"/>
    <n v="0"/>
    <n v="0"/>
    <n v="0"/>
    <n v="0"/>
    <n v="0"/>
  </r>
  <r>
    <s v="3a26924d-bf6e-4364-b086-a61200e2d3a4"/>
    <x v="5"/>
    <x v="1"/>
    <x v="2"/>
    <x v="0"/>
    <n v="131339"/>
    <n v="40671929"/>
    <n v="0"/>
    <n v="0"/>
    <n v="0"/>
    <n v="0"/>
    <n v="0"/>
    <n v="0"/>
    <n v="0"/>
    <n v="0"/>
    <n v="0"/>
    <n v="0"/>
    <n v="0"/>
    <n v="0"/>
    <n v="0"/>
    <n v="0"/>
    <n v="0"/>
    <n v="0"/>
    <n v="0"/>
    <n v="0"/>
    <n v="0"/>
    <n v="0"/>
    <n v="0"/>
    <n v="0"/>
    <n v="0"/>
    <n v="0"/>
  </r>
  <r>
    <s v="3a26924d-bf6e-4364-b086-a61200e2d3a4"/>
    <x v="5"/>
    <x v="1"/>
    <x v="3"/>
    <x v="0"/>
    <n v="26876"/>
    <n v="8454079"/>
    <n v="0"/>
    <n v="0"/>
    <n v="0"/>
    <n v="0"/>
    <n v="0"/>
    <n v="0"/>
    <n v="0"/>
    <n v="0"/>
    <n v="0"/>
    <n v="0"/>
    <n v="0"/>
    <n v="0"/>
    <n v="0"/>
    <n v="0"/>
    <n v="0"/>
    <n v="0"/>
    <n v="0"/>
    <n v="0"/>
    <n v="0"/>
    <n v="0"/>
    <n v="0"/>
    <n v="0"/>
    <n v="0"/>
    <n v="0"/>
  </r>
  <r>
    <s v="3a26924d-bf6e-4364-b086-a61200e2d3a4"/>
    <x v="6"/>
    <x v="0"/>
    <x v="0"/>
    <x v="0"/>
    <n v="112010"/>
    <n v="32262376"/>
    <n v="0"/>
    <n v="0"/>
    <n v="0"/>
    <n v="0"/>
    <n v="0"/>
    <n v="0"/>
    <n v="0"/>
    <n v="0"/>
    <n v="0"/>
    <n v="0"/>
    <n v="0"/>
    <n v="0"/>
    <n v="0"/>
    <n v="0"/>
    <n v="0"/>
    <n v="0"/>
    <n v="0"/>
    <n v="0"/>
    <n v="0"/>
    <n v="0"/>
    <n v="0"/>
    <n v="0"/>
    <n v="0"/>
    <n v="0"/>
  </r>
  <r>
    <s v="3a26924d-bf6e-4364-b086-a61200e2d3a4"/>
    <x v="6"/>
    <x v="0"/>
    <x v="1"/>
    <x v="0"/>
    <n v="152112"/>
    <n v="41662157"/>
    <n v="0"/>
    <n v="0"/>
    <n v="0"/>
    <n v="0"/>
    <n v="0"/>
    <n v="0"/>
    <n v="0"/>
    <n v="0"/>
    <n v="0"/>
    <n v="0"/>
    <n v="0"/>
    <n v="0"/>
    <n v="0"/>
    <n v="0"/>
    <n v="0"/>
    <n v="0"/>
    <n v="0"/>
    <n v="0"/>
    <n v="0"/>
    <n v="0"/>
    <n v="0"/>
    <n v="0"/>
    <n v="0"/>
    <n v="0"/>
  </r>
  <r>
    <s v="3a26924d-bf6e-4364-b086-a61200e2d3a4"/>
    <x v="6"/>
    <x v="0"/>
    <x v="2"/>
    <x v="0"/>
    <n v="146642"/>
    <n v="44187686"/>
    <n v="0"/>
    <n v="0"/>
    <n v="0"/>
    <n v="0"/>
    <n v="0"/>
    <n v="0"/>
    <n v="0"/>
    <n v="0"/>
    <n v="0"/>
    <n v="0"/>
    <n v="0"/>
    <n v="0"/>
    <n v="0"/>
    <n v="0"/>
    <n v="0"/>
    <n v="0"/>
    <n v="0"/>
    <n v="0"/>
    <n v="0"/>
    <n v="0"/>
    <n v="0"/>
    <n v="0"/>
    <n v="0"/>
    <n v="0"/>
  </r>
  <r>
    <s v="3a26924d-bf6e-4364-b086-a61200e2d3a4"/>
    <x v="6"/>
    <x v="0"/>
    <x v="3"/>
    <x v="0"/>
    <n v="28520"/>
    <n v="8551794"/>
    <n v="0"/>
    <n v="0"/>
    <n v="0"/>
    <n v="0"/>
    <n v="0"/>
    <n v="0"/>
    <n v="0"/>
    <n v="0"/>
    <n v="0"/>
    <n v="0"/>
    <n v="0"/>
    <n v="0"/>
    <n v="0"/>
    <n v="0"/>
    <n v="0"/>
    <n v="0"/>
    <n v="0"/>
    <n v="0"/>
    <n v="0"/>
    <n v="0"/>
    <n v="0"/>
    <n v="0"/>
    <n v="0"/>
    <n v="0"/>
  </r>
  <r>
    <s v="3a26924d-bf6e-4364-b086-a61200e2d3a4"/>
    <x v="6"/>
    <x v="1"/>
    <x v="0"/>
    <x v="0"/>
    <n v="117122"/>
    <n v="33611434"/>
    <n v="0"/>
    <n v="0"/>
    <n v="0"/>
    <n v="0"/>
    <n v="0"/>
    <n v="0"/>
    <n v="0"/>
    <n v="0"/>
    <n v="0"/>
    <n v="0"/>
    <n v="0"/>
    <n v="0"/>
    <n v="0"/>
    <n v="0"/>
    <n v="0"/>
    <n v="0"/>
    <n v="0"/>
    <n v="0"/>
    <n v="0"/>
    <n v="0"/>
    <n v="0"/>
    <n v="0"/>
    <n v="0"/>
    <n v="0"/>
  </r>
  <r>
    <s v="3a26924d-bf6e-4364-b086-a61200e2d3a4"/>
    <x v="6"/>
    <x v="1"/>
    <x v="1"/>
    <x v="0"/>
    <n v="139929"/>
    <n v="37866397"/>
    <n v="0"/>
    <n v="0"/>
    <n v="0"/>
    <n v="0"/>
    <n v="0"/>
    <n v="0"/>
    <n v="0"/>
    <n v="0"/>
    <n v="0"/>
    <n v="0"/>
    <n v="0"/>
    <n v="0"/>
    <n v="0"/>
    <n v="0"/>
    <n v="0"/>
    <n v="0"/>
    <n v="0"/>
    <n v="0"/>
    <n v="0"/>
    <n v="0"/>
    <n v="0"/>
    <n v="0"/>
    <n v="0"/>
    <n v="0"/>
  </r>
  <r>
    <s v="3a26924d-bf6e-4364-b086-a61200e2d3a4"/>
    <x v="6"/>
    <x v="1"/>
    <x v="2"/>
    <x v="0"/>
    <n v="135106"/>
    <n v="40274586"/>
    <n v="0"/>
    <n v="0"/>
    <n v="0"/>
    <n v="0"/>
    <n v="0"/>
    <n v="0"/>
    <n v="0"/>
    <n v="0"/>
    <n v="0"/>
    <n v="0"/>
    <n v="0"/>
    <n v="0"/>
    <n v="0"/>
    <n v="0"/>
    <n v="0"/>
    <n v="0"/>
    <n v="0"/>
    <n v="0"/>
    <n v="0"/>
    <n v="0"/>
    <n v="0"/>
    <n v="0"/>
    <n v="0"/>
    <n v="0"/>
  </r>
  <r>
    <s v="3a26924d-bf6e-4364-b086-a61200e2d3a4"/>
    <x v="6"/>
    <x v="1"/>
    <x v="3"/>
    <x v="0"/>
    <n v="27978"/>
    <n v="8457135"/>
    <n v="0"/>
    <n v="0"/>
    <n v="0"/>
    <n v="0"/>
    <n v="0"/>
    <n v="0"/>
    <n v="0"/>
    <n v="0"/>
    <n v="0"/>
    <n v="0"/>
    <n v="0"/>
    <n v="0"/>
    <n v="0"/>
    <n v="0"/>
    <n v="0"/>
    <n v="0"/>
    <n v="0"/>
    <n v="0"/>
    <n v="0"/>
    <n v="0"/>
    <n v="0"/>
    <n v="0"/>
    <n v="0"/>
    <n v="0"/>
  </r>
  <r>
    <s v="3a26924d-bf6e-4364-b086-a61200e2d3a4"/>
    <x v="7"/>
    <x v="0"/>
    <x v="0"/>
    <x v="0"/>
    <n v="99260"/>
    <n v="15698624"/>
    <n v="0"/>
    <n v="0"/>
    <n v="0"/>
    <n v="0"/>
    <n v="0"/>
    <n v="0"/>
    <n v="0"/>
    <n v="0"/>
    <n v="0"/>
    <n v="0"/>
    <n v="0"/>
    <n v="0"/>
    <n v="0"/>
    <n v="0"/>
    <n v="0"/>
    <n v="0"/>
    <n v="0"/>
    <n v="0"/>
    <n v="0"/>
    <n v="0"/>
    <n v="0"/>
    <n v="0"/>
    <n v="0"/>
    <n v="0"/>
  </r>
  <r>
    <s v="3a26924d-bf6e-4364-b086-a61200e2d3a4"/>
    <x v="7"/>
    <x v="0"/>
    <x v="1"/>
    <x v="0"/>
    <n v="137004"/>
    <n v="20928124"/>
    <n v="0"/>
    <n v="0"/>
    <n v="0"/>
    <n v="0"/>
    <n v="0"/>
    <n v="0"/>
    <n v="0"/>
    <n v="0"/>
    <n v="0"/>
    <n v="0"/>
    <n v="0"/>
    <n v="0"/>
    <n v="0"/>
    <n v="0"/>
    <n v="0"/>
    <n v="0"/>
    <n v="0"/>
    <n v="0"/>
    <n v="0"/>
    <n v="0"/>
    <n v="0"/>
    <n v="0"/>
    <n v="0"/>
    <n v="0"/>
  </r>
  <r>
    <s v="3a26924d-bf6e-4364-b086-a61200e2d3a4"/>
    <x v="7"/>
    <x v="0"/>
    <x v="2"/>
    <x v="0"/>
    <n v="142282"/>
    <n v="22650232"/>
    <n v="0"/>
    <n v="0"/>
    <n v="0"/>
    <n v="0"/>
    <n v="0"/>
    <n v="0"/>
    <n v="0"/>
    <n v="0"/>
    <n v="0"/>
    <n v="0"/>
    <n v="0"/>
    <n v="0"/>
    <n v="0"/>
    <n v="0"/>
    <n v="0"/>
    <n v="0"/>
    <n v="0"/>
    <n v="0"/>
    <n v="0"/>
    <n v="0"/>
    <n v="0"/>
    <n v="0"/>
    <n v="0"/>
    <n v="0"/>
  </r>
  <r>
    <s v="3a26924d-bf6e-4364-b086-a61200e2d3a4"/>
    <x v="7"/>
    <x v="0"/>
    <x v="3"/>
    <x v="0"/>
    <n v="27757"/>
    <n v="4694342"/>
    <n v="0"/>
    <n v="0"/>
    <n v="0"/>
    <n v="0"/>
    <n v="0"/>
    <n v="0"/>
    <n v="0"/>
    <n v="0"/>
    <n v="0"/>
    <n v="0"/>
    <n v="0"/>
    <n v="0"/>
    <n v="0"/>
    <n v="0"/>
    <n v="0"/>
    <n v="0"/>
    <n v="0"/>
    <n v="0"/>
    <n v="0"/>
    <n v="0"/>
    <n v="0"/>
    <n v="0"/>
    <n v="0"/>
    <n v="0"/>
  </r>
  <r>
    <s v="3a26924d-bf6e-4364-b086-a61200e2d3a4"/>
    <x v="7"/>
    <x v="1"/>
    <x v="0"/>
    <x v="0"/>
    <n v="103766"/>
    <n v="16366172"/>
    <n v="0"/>
    <n v="0"/>
    <n v="0"/>
    <n v="0"/>
    <n v="0"/>
    <n v="0"/>
    <n v="0"/>
    <n v="0"/>
    <n v="0"/>
    <n v="0"/>
    <n v="0"/>
    <n v="0"/>
    <n v="0"/>
    <n v="0"/>
    <n v="0"/>
    <n v="0"/>
    <n v="0"/>
    <n v="0"/>
    <n v="0"/>
    <n v="0"/>
    <n v="0"/>
    <n v="0"/>
    <n v="0"/>
    <n v="0"/>
  </r>
  <r>
    <s v="3a26924d-bf6e-4364-b086-a61200e2d3a4"/>
    <x v="7"/>
    <x v="1"/>
    <x v="1"/>
    <x v="0"/>
    <n v="127874"/>
    <n v="19245850"/>
    <n v="0"/>
    <n v="0"/>
    <n v="0"/>
    <n v="0"/>
    <n v="0"/>
    <n v="0"/>
    <n v="0"/>
    <n v="0"/>
    <n v="0"/>
    <n v="0"/>
    <n v="0"/>
    <n v="0"/>
    <n v="0"/>
    <n v="0"/>
    <n v="0"/>
    <n v="0"/>
    <n v="0"/>
    <n v="0"/>
    <n v="0"/>
    <n v="0"/>
    <n v="0"/>
    <n v="0"/>
    <n v="0"/>
    <n v="0"/>
  </r>
  <r>
    <s v="3a26924d-bf6e-4364-b086-a61200e2d3a4"/>
    <x v="7"/>
    <x v="1"/>
    <x v="2"/>
    <x v="0"/>
    <n v="131325"/>
    <n v="20752867"/>
    <n v="0"/>
    <n v="0"/>
    <n v="0"/>
    <n v="0"/>
    <n v="0"/>
    <n v="0"/>
    <n v="0"/>
    <n v="0"/>
    <n v="0"/>
    <n v="0"/>
    <n v="0"/>
    <n v="0"/>
    <n v="0"/>
    <n v="0"/>
    <n v="0"/>
    <n v="0"/>
    <n v="0"/>
    <n v="0"/>
    <n v="0"/>
    <n v="0"/>
    <n v="0"/>
    <n v="0"/>
    <n v="0"/>
    <n v="0"/>
  </r>
  <r>
    <s v="3a26924d-bf6e-4364-b086-a61200e2d3a4"/>
    <x v="7"/>
    <x v="1"/>
    <x v="3"/>
    <x v="0"/>
    <n v="27451"/>
    <n v="4622061"/>
    <n v="0"/>
    <n v="0"/>
    <n v="0"/>
    <n v="0"/>
    <n v="0"/>
    <n v="0"/>
    <n v="0"/>
    <n v="0"/>
    <n v="0"/>
    <n v="0"/>
    <n v="0"/>
    <n v="0"/>
    <n v="0"/>
    <n v="0"/>
    <n v="0"/>
    <n v="0"/>
    <n v="0"/>
    <n v="0"/>
    <n v="0"/>
    <n v="0"/>
    <n v="0"/>
    <n v="0"/>
    <n v="0"/>
    <n v="0"/>
  </r>
  <r>
    <s v="3893747c-c37b-4a31-8079-a61200e2d3a4"/>
    <x v="1"/>
    <x v="0"/>
    <x v="0"/>
    <x v="0"/>
    <n v="2052659"/>
    <n v="582321185"/>
    <n v="0"/>
    <n v="0"/>
    <n v="0"/>
    <n v="0"/>
    <n v="0"/>
    <n v="0"/>
    <n v="0"/>
    <n v="0"/>
    <n v="0"/>
    <n v="0"/>
    <n v="0"/>
    <n v="0"/>
    <n v="0"/>
    <n v="0"/>
    <n v="0"/>
    <n v="0"/>
    <n v="0"/>
    <n v="0"/>
    <n v="0"/>
    <n v="0"/>
    <n v="0"/>
    <n v="0"/>
    <n v="0"/>
    <n v="0"/>
  </r>
  <r>
    <s v="3893747c-c37b-4a31-8079-a61200e2d3a4"/>
    <x v="1"/>
    <x v="0"/>
    <x v="1"/>
    <x v="0"/>
    <n v="2630959"/>
    <n v="739434065"/>
    <n v="0"/>
    <n v="0"/>
    <n v="0"/>
    <n v="0"/>
    <n v="0"/>
    <n v="0"/>
    <n v="0"/>
    <n v="0"/>
    <n v="0"/>
    <n v="0"/>
    <n v="0"/>
    <n v="0"/>
    <n v="0"/>
    <n v="0"/>
    <n v="0"/>
    <n v="0"/>
    <n v="0"/>
    <n v="0"/>
    <n v="0"/>
    <n v="0"/>
    <n v="0"/>
    <n v="0"/>
    <n v="0"/>
    <n v="0"/>
  </r>
  <r>
    <s v="3893747c-c37b-4a31-8079-a61200e2d3a4"/>
    <x v="1"/>
    <x v="0"/>
    <x v="2"/>
    <x v="0"/>
    <n v="1896531"/>
    <n v="575808959"/>
    <n v="1"/>
    <n v="168"/>
    <n v="2"/>
    <n v="168"/>
    <n v="0"/>
    <n v="0"/>
    <n v="1"/>
    <n v="0"/>
    <n v="1"/>
    <n v="168"/>
    <n v="2"/>
    <n v="168"/>
    <n v="0"/>
    <n v="0"/>
    <n v="1"/>
    <n v="0"/>
    <n v="1"/>
    <n v="168"/>
    <n v="2"/>
    <n v="168"/>
    <n v="0"/>
    <n v="0"/>
    <n v="1"/>
    <n v="0"/>
  </r>
  <r>
    <s v="3893747c-c37b-4a31-8079-a61200e2d3a4"/>
    <x v="1"/>
    <x v="0"/>
    <x v="3"/>
    <x v="0"/>
    <n v="213352"/>
    <n v="71992498"/>
    <n v="0"/>
    <n v="0"/>
    <n v="0"/>
    <n v="0"/>
    <n v="0"/>
    <n v="0"/>
    <n v="0"/>
    <n v="0"/>
    <n v="0"/>
    <n v="0"/>
    <n v="0"/>
    <n v="0"/>
    <n v="0"/>
    <n v="0"/>
    <n v="0"/>
    <n v="0"/>
    <n v="0"/>
    <n v="0"/>
    <n v="0"/>
    <n v="0"/>
    <n v="0"/>
    <n v="0"/>
    <n v="0"/>
    <n v="0"/>
  </r>
  <r>
    <s v="3893747c-c37b-4a31-8079-a61200e2d3a4"/>
    <x v="1"/>
    <x v="1"/>
    <x v="0"/>
    <x v="0"/>
    <n v="2128911"/>
    <n v="603576531"/>
    <n v="0"/>
    <n v="0"/>
    <n v="0"/>
    <n v="0"/>
    <n v="0"/>
    <n v="0"/>
    <n v="0"/>
    <n v="0"/>
    <n v="0"/>
    <n v="0"/>
    <n v="0"/>
    <n v="0"/>
    <n v="0"/>
    <n v="0"/>
    <n v="0"/>
    <n v="0"/>
    <n v="0"/>
    <n v="0"/>
    <n v="0"/>
    <n v="0"/>
    <n v="0"/>
    <n v="0"/>
    <n v="0"/>
    <n v="0"/>
  </r>
  <r>
    <s v="3893747c-c37b-4a31-8079-a61200e2d3a4"/>
    <x v="1"/>
    <x v="1"/>
    <x v="1"/>
    <x v="0"/>
    <n v="2555611"/>
    <n v="708735355"/>
    <n v="0"/>
    <n v="0"/>
    <n v="0"/>
    <n v="0"/>
    <n v="0"/>
    <n v="0"/>
    <n v="0"/>
    <n v="0"/>
    <n v="0"/>
    <n v="0"/>
    <n v="0"/>
    <n v="0"/>
    <n v="0"/>
    <n v="0"/>
    <n v="0"/>
    <n v="0"/>
    <n v="0"/>
    <n v="0"/>
    <n v="0"/>
    <n v="0"/>
    <n v="0"/>
    <n v="0"/>
    <n v="0"/>
    <n v="0"/>
  </r>
  <r>
    <s v="3893747c-c37b-4a31-8079-a61200e2d3a4"/>
    <x v="1"/>
    <x v="1"/>
    <x v="2"/>
    <x v="0"/>
    <n v="1828974"/>
    <n v="546967423"/>
    <n v="0"/>
    <n v="0"/>
    <n v="0"/>
    <n v="0"/>
    <n v="0"/>
    <n v="0"/>
    <n v="0"/>
    <n v="0"/>
    <n v="0"/>
    <n v="0"/>
    <n v="0"/>
    <n v="0"/>
    <n v="0"/>
    <n v="0"/>
    <n v="0"/>
    <n v="0"/>
    <n v="0"/>
    <n v="0"/>
    <n v="0"/>
    <n v="0"/>
    <n v="0"/>
    <n v="0"/>
    <n v="0"/>
    <n v="0"/>
  </r>
  <r>
    <s v="3893747c-c37b-4a31-8079-a61200e2d3a4"/>
    <x v="1"/>
    <x v="1"/>
    <x v="3"/>
    <x v="0"/>
    <n v="197077"/>
    <n v="64802150"/>
    <n v="0"/>
    <n v="0"/>
    <n v="0"/>
    <n v="0"/>
    <n v="0"/>
    <n v="0"/>
    <n v="0"/>
    <n v="0"/>
    <n v="0"/>
    <n v="0"/>
    <n v="0"/>
    <n v="0"/>
    <n v="0"/>
    <n v="0"/>
    <n v="0"/>
    <n v="0"/>
    <n v="0"/>
    <n v="0"/>
    <n v="0"/>
    <n v="0"/>
    <n v="0"/>
    <n v="0"/>
    <n v="0"/>
    <n v="0"/>
  </r>
  <r>
    <s v="3893747c-c37b-4a31-8079-a61200e2d3a4"/>
    <x v="2"/>
    <x v="0"/>
    <x v="0"/>
    <x v="0"/>
    <n v="1958529"/>
    <n v="560064415"/>
    <n v="0"/>
    <n v="0"/>
    <n v="0"/>
    <n v="0"/>
    <n v="0"/>
    <n v="0"/>
    <n v="0"/>
    <n v="0"/>
    <n v="0"/>
    <n v="0"/>
    <n v="0"/>
    <n v="0"/>
    <n v="0"/>
    <n v="0"/>
    <n v="0"/>
    <n v="0"/>
    <n v="0"/>
    <n v="0"/>
    <n v="0"/>
    <n v="0"/>
    <n v="0"/>
    <n v="0"/>
    <n v="0"/>
    <n v="0"/>
  </r>
  <r>
    <s v="3893747c-c37b-4a31-8079-a61200e2d3a4"/>
    <x v="2"/>
    <x v="0"/>
    <x v="1"/>
    <x v="0"/>
    <n v="2522521"/>
    <n v="705659302"/>
    <n v="0"/>
    <n v="0"/>
    <n v="0"/>
    <n v="0"/>
    <n v="0"/>
    <n v="0"/>
    <n v="0"/>
    <n v="0"/>
    <n v="0"/>
    <n v="0"/>
    <n v="0"/>
    <n v="0"/>
    <n v="0"/>
    <n v="0"/>
    <n v="0"/>
    <n v="0"/>
    <n v="0"/>
    <n v="0"/>
    <n v="0"/>
    <n v="0"/>
    <n v="0"/>
    <n v="0"/>
    <n v="0"/>
    <n v="0"/>
  </r>
  <r>
    <s v="3893747c-c37b-4a31-8079-a61200e2d3a4"/>
    <x v="2"/>
    <x v="0"/>
    <x v="2"/>
    <x v="0"/>
    <n v="1889493"/>
    <n v="571278398"/>
    <n v="0"/>
    <n v="0"/>
    <n v="0"/>
    <n v="0"/>
    <n v="0"/>
    <n v="0"/>
    <n v="0"/>
    <n v="0"/>
    <n v="0"/>
    <n v="0"/>
    <n v="0"/>
    <n v="0"/>
    <n v="0"/>
    <n v="0"/>
    <n v="0"/>
    <n v="0"/>
    <n v="0"/>
    <n v="0"/>
    <n v="0"/>
    <n v="0"/>
    <n v="0"/>
    <n v="0"/>
    <n v="0"/>
    <n v="0"/>
  </r>
  <r>
    <s v="3893747c-c37b-4a31-8079-a61200e2d3a4"/>
    <x v="2"/>
    <x v="0"/>
    <x v="3"/>
    <x v="0"/>
    <n v="173877"/>
    <n v="55246890"/>
    <n v="0"/>
    <n v="0"/>
    <n v="0"/>
    <n v="0"/>
    <n v="0"/>
    <n v="0"/>
    <n v="0"/>
    <n v="0"/>
    <n v="0"/>
    <n v="0"/>
    <n v="0"/>
    <n v="0"/>
    <n v="0"/>
    <n v="0"/>
    <n v="0"/>
    <n v="0"/>
    <n v="0"/>
    <n v="0"/>
    <n v="0"/>
    <n v="0"/>
    <n v="0"/>
    <n v="0"/>
    <n v="0"/>
    <n v="0"/>
  </r>
  <r>
    <s v="3893747c-c37b-4a31-8079-a61200e2d3a4"/>
    <x v="2"/>
    <x v="1"/>
    <x v="0"/>
    <x v="0"/>
    <n v="2032427"/>
    <n v="580138986"/>
    <n v="0"/>
    <n v="0"/>
    <n v="0"/>
    <n v="0"/>
    <n v="0"/>
    <n v="0"/>
    <n v="0"/>
    <n v="0"/>
    <n v="0"/>
    <n v="0"/>
    <n v="0"/>
    <n v="0"/>
    <n v="0"/>
    <n v="0"/>
    <n v="0"/>
    <n v="0"/>
    <n v="0"/>
    <n v="0"/>
    <n v="0"/>
    <n v="0"/>
    <n v="0"/>
    <n v="0"/>
    <n v="0"/>
    <n v="0"/>
  </r>
  <r>
    <s v="3893747c-c37b-4a31-8079-a61200e2d3a4"/>
    <x v="2"/>
    <x v="1"/>
    <x v="1"/>
    <x v="0"/>
    <n v="2451925"/>
    <n v="678700550"/>
    <n v="0"/>
    <n v="0"/>
    <n v="0"/>
    <n v="0"/>
    <n v="0"/>
    <n v="0"/>
    <n v="0"/>
    <n v="0"/>
    <n v="0"/>
    <n v="0"/>
    <n v="0"/>
    <n v="0"/>
    <n v="0"/>
    <n v="0"/>
    <n v="0"/>
    <n v="0"/>
    <n v="0"/>
    <n v="0"/>
    <n v="0"/>
    <n v="0"/>
    <n v="0"/>
    <n v="0"/>
    <n v="0"/>
    <n v="0"/>
  </r>
  <r>
    <s v="3893747c-c37b-4a31-8079-a61200e2d3a4"/>
    <x v="2"/>
    <x v="1"/>
    <x v="2"/>
    <x v="0"/>
    <n v="1820528"/>
    <n v="543467203"/>
    <n v="0"/>
    <n v="0"/>
    <n v="0"/>
    <n v="0"/>
    <n v="0"/>
    <n v="0"/>
    <n v="0"/>
    <n v="0"/>
    <n v="0"/>
    <n v="0"/>
    <n v="0"/>
    <n v="0"/>
    <n v="0"/>
    <n v="0"/>
    <n v="0"/>
    <n v="0"/>
    <n v="0"/>
    <n v="0"/>
    <n v="0"/>
    <n v="0"/>
    <n v="0"/>
    <n v="0"/>
    <n v="0"/>
    <n v="0"/>
  </r>
  <r>
    <s v="3893747c-c37b-4a31-8079-a61200e2d3a4"/>
    <x v="2"/>
    <x v="1"/>
    <x v="3"/>
    <x v="0"/>
    <n v="174735"/>
    <n v="54797551"/>
    <n v="0"/>
    <n v="0"/>
    <n v="0"/>
    <n v="0"/>
    <n v="0"/>
    <n v="0"/>
    <n v="0"/>
    <n v="0"/>
    <n v="0"/>
    <n v="0"/>
    <n v="0"/>
    <n v="0"/>
    <n v="0"/>
    <n v="0"/>
    <n v="0"/>
    <n v="0"/>
    <n v="0"/>
    <n v="0"/>
    <n v="0"/>
    <n v="0"/>
    <n v="0"/>
    <n v="0"/>
    <n v="0"/>
    <n v="0"/>
  </r>
  <r>
    <s v="3893747c-c37b-4a31-8079-a61200e2d3a4"/>
    <x v="3"/>
    <x v="0"/>
    <x v="0"/>
    <x v="0"/>
    <n v="1926121"/>
    <n v="558829549"/>
    <n v="0"/>
    <n v="0"/>
    <n v="0"/>
    <n v="0"/>
    <n v="0"/>
    <n v="0"/>
    <n v="0"/>
    <n v="0"/>
    <n v="0"/>
    <n v="0"/>
    <n v="0"/>
    <n v="0"/>
    <n v="0"/>
    <n v="0"/>
    <n v="0"/>
    <n v="0"/>
    <n v="0"/>
    <n v="0"/>
    <n v="0"/>
    <n v="0"/>
    <n v="0"/>
    <n v="0"/>
    <n v="0"/>
    <n v="0"/>
  </r>
  <r>
    <s v="3893747c-c37b-4a31-8079-a61200e2d3a4"/>
    <x v="3"/>
    <x v="0"/>
    <x v="1"/>
    <x v="0"/>
    <n v="2510436"/>
    <n v="707283881"/>
    <n v="0"/>
    <n v="0"/>
    <n v="0"/>
    <n v="0"/>
    <n v="0"/>
    <n v="0"/>
    <n v="0"/>
    <n v="0"/>
    <n v="0"/>
    <n v="0"/>
    <n v="0"/>
    <n v="0"/>
    <n v="0"/>
    <n v="0"/>
    <n v="0"/>
    <n v="0"/>
    <n v="0"/>
    <n v="0"/>
    <n v="0"/>
    <n v="0"/>
    <n v="0"/>
    <n v="0"/>
    <n v="0"/>
    <n v="0"/>
  </r>
  <r>
    <s v="3893747c-c37b-4a31-8079-a61200e2d3a4"/>
    <x v="3"/>
    <x v="0"/>
    <x v="2"/>
    <x v="0"/>
    <n v="1889889"/>
    <n v="577717079"/>
    <n v="0"/>
    <n v="0"/>
    <n v="0"/>
    <n v="0"/>
    <n v="0"/>
    <n v="0"/>
    <n v="0"/>
    <n v="0"/>
    <n v="0"/>
    <n v="0"/>
    <n v="0"/>
    <n v="0"/>
    <n v="0"/>
    <n v="0"/>
    <n v="0"/>
    <n v="0"/>
    <n v="0"/>
    <n v="0"/>
    <n v="0"/>
    <n v="0"/>
    <n v="0"/>
    <n v="0"/>
    <n v="0"/>
    <n v="0"/>
  </r>
  <r>
    <s v="3893747c-c37b-4a31-8079-a61200e2d3a4"/>
    <x v="3"/>
    <x v="0"/>
    <x v="3"/>
    <x v="0"/>
    <n v="160417"/>
    <n v="53305875"/>
    <n v="0"/>
    <n v="0"/>
    <n v="0"/>
    <n v="0"/>
    <n v="0"/>
    <n v="0"/>
    <n v="0"/>
    <n v="0"/>
    <n v="0"/>
    <n v="0"/>
    <n v="0"/>
    <n v="0"/>
    <n v="0"/>
    <n v="0"/>
    <n v="0"/>
    <n v="0"/>
    <n v="0"/>
    <n v="0"/>
    <n v="0"/>
    <n v="0"/>
    <n v="0"/>
    <n v="0"/>
    <n v="0"/>
    <n v="0"/>
  </r>
  <r>
    <s v="3893747c-c37b-4a31-8079-a61200e2d3a4"/>
    <x v="3"/>
    <x v="1"/>
    <x v="0"/>
    <x v="0"/>
    <n v="2008943"/>
    <n v="581560730"/>
    <n v="0"/>
    <n v="0"/>
    <n v="0"/>
    <n v="0"/>
    <n v="0"/>
    <n v="0"/>
    <n v="0"/>
    <n v="0"/>
    <n v="0"/>
    <n v="0"/>
    <n v="0"/>
    <n v="0"/>
    <n v="0"/>
    <n v="0"/>
    <n v="0"/>
    <n v="0"/>
    <n v="0"/>
    <n v="0"/>
    <n v="0"/>
    <n v="0"/>
    <n v="0"/>
    <n v="0"/>
    <n v="0"/>
    <n v="0"/>
  </r>
  <r>
    <s v="3893747c-c37b-4a31-8079-a61200e2d3a4"/>
    <x v="3"/>
    <x v="1"/>
    <x v="1"/>
    <x v="0"/>
    <n v="2489829"/>
    <n v="693557810"/>
    <n v="0"/>
    <n v="0"/>
    <n v="0"/>
    <n v="0"/>
    <n v="0"/>
    <n v="0"/>
    <n v="0"/>
    <n v="0"/>
    <n v="0"/>
    <n v="0"/>
    <n v="0"/>
    <n v="0"/>
    <n v="0"/>
    <n v="0"/>
    <n v="0"/>
    <n v="0"/>
    <n v="0"/>
    <n v="0"/>
    <n v="0"/>
    <n v="0"/>
    <n v="0"/>
    <n v="0"/>
    <n v="0"/>
    <n v="0"/>
  </r>
  <r>
    <s v="3893747c-c37b-4a31-8079-a61200e2d3a4"/>
    <x v="3"/>
    <x v="1"/>
    <x v="2"/>
    <x v="0"/>
    <n v="1832856"/>
    <n v="552651419"/>
    <n v="1"/>
    <n v="28"/>
    <n v="1"/>
    <n v="28"/>
    <n v="0"/>
    <n v="0"/>
    <n v="0"/>
    <n v="1"/>
    <n v="1"/>
    <n v="28"/>
    <n v="1"/>
    <n v="28"/>
    <n v="0"/>
    <n v="0"/>
    <n v="0"/>
    <n v="1"/>
    <n v="0"/>
    <n v="0"/>
    <n v="0"/>
    <n v="0"/>
    <n v="0"/>
    <n v="0"/>
    <n v="0"/>
    <n v="0"/>
  </r>
  <r>
    <s v="3893747c-c37b-4a31-8079-a61200e2d3a4"/>
    <x v="3"/>
    <x v="1"/>
    <x v="3"/>
    <x v="0"/>
    <n v="165116"/>
    <n v="54066989"/>
    <n v="0"/>
    <n v="0"/>
    <n v="0"/>
    <n v="0"/>
    <n v="0"/>
    <n v="0"/>
    <n v="0"/>
    <n v="0"/>
    <n v="0"/>
    <n v="0"/>
    <n v="0"/>
    <n v="0"/>
    <n v="0"/>
    <n v="0"/>
    <n v="0"/>
    <n v="0"/>
    <n v="0"/>
    <n v="0"/>
    <n v="0"/>
    <n v="0"/>
    <n v="0"/>
    <n v="0"/>
    <n v="0"/>
    <n v="0"/>
  </r>
  <r>
    <s v="3893747c-c37b-4a31-8079-a61200e2d3a4"/>
    <x v="4"/>
    <x v="0"/>
    <x v="0"/>
    <x v="0"/>
    <n v="1906589"/>
    <n v="556026194"/>
    <n v="0"/>
    <n v="0"/>
    <n v="0"/>
    <n v="0"/>
    <n v="0"/>
    <n v="0"/>
    <n v="0"/>
    <n v="0"/>
    <n v="0"/>
    <n v="0"/>
    <n v="0"/>
    <n v="0"/>
    <n v="0"/>
    <n v="0"/>
    <n v="0"/>
    <n v="0"/>
    <n v="0"/>
    <n v="0"/>
    <n v="0"/>
    <n v="0"/>
    <n v="0"/>
    <n v="0"/>
    <n v="0"/>
    <n v="0"/>
  </r>
  <r>
    <s v="3893747c-c37b-4a31-8079-a61200e2d3a4"/>
    <x v="4"/>
    <x v="0"/>
    <x v="1"/>
    <x v="0"/>
    <n v="2509225"/>
    <n v="709530182"/>
    <n v="0"/>
    <n v="0"/>
    <n v="0"/>
    <n v="0"/>
    <n v="0"/>
    <n v="0"/>
    <n v="0"/>
    <n v="0"/>
    <n v="0"/>
    <n v="0"/>
    <n v="0"/>
    <n v="0"/>
    <n v="0"/>
    <n v="0"/>
    <n v="0"/>
    <n v="0"/>
    <n v="0"/>
    <n v="0"/>
    <n v="0"/>
    <n v="0"/>
    <n v="0"/>
    <n v="0"/>
    <n v="0"/>
    <n v="0"/>
  </r>
  <r>
    <s v="3893747c-c37b-4a31-8079-a61200e2d3a4"/>
    <x v="4"/>
    <x v="0"/>
    <x v="2"/>
    <x v="0"/>
    <n v="1874778"/>
    <n v="576303725"/>
    <n v="0"/>
    <n v="0"/>
    <n v="0"/>
    <n v="0"/>
    <n v="0"/>
    <n v="0"/>
    <n v="0"/>
    <n v="0"/>
    <n v="0"/>
    <n v="0"/>
    <n v="0"/>
    <n v="0"/>
    <n v="0"/>
    <n v="0"/>
    <n v="0"/>
    <n v="0"/>
    <n v="0"/>
    <n v="0"/>
    <n v="0"/>
    <n v="0"/>
    <n v="0"/>
    <n v="0"/>
    <n v="0"/>
    <n v="0"/>
  </r>
  <r>
    <s v="3893747c-c37b-4a31-8079-a61200e2d3a4"/>
    <x v="4"/>
    <x v="0"/>
    <x v="3"/>
    <x v="0"/>
    <n v="157545"/>
    <n v="52352846"/>
    <n v="0"/>
    <n v="0"/>
    <n v="0"/>
    <n v="0"/>
    <n v="0"/>
    <n v="0"/>
    <n v="0"/>
    <n v="0"/>
    <n v="0"/>
    <n v="0"/>
    <n v="0"/>
    <n v="0"/>
    <n v="0"/>
    <n v="0"/>
    <n v="0"/>
    <n v="0"/>
    <n v="0"/>
    <n v="0"/>
    <n v="0"/>
    <n v="0"/>
    <n v="0"/>
    <n v="0"/>
    <n v="0"/>
    <n v="0"/>
  </r>
  <r>
    <s v="3893747c-c37b-4a31-8079-a61200e2d3a4"/>
    <x v="4"/>
    <x v="1"/>
    <x v="0"/>
    <x v="0"/>
    <n v="1989619"/>
    <n v="579401142"/>
    <n v="0"/>
    <n v="0"/>
    <n v="0"/>
    <n v="0"/>
    <n v="0"/>
    <n v="0"/>
    <n v="0"/>
    <n v="0"/>
    <n v="0"/>
    <n v="0"/>
    <n v="0"/>
    <n v="0"/>
    <n v="0"/>
    <n v="0"/>
    <n v="0"/>
    <n v="0"/>
    <n v="0"/>
    <n v="0"/>
    <n v="0"/>
    <n v="0"/>
    <n v="0"/>
    <n v="0"/>
    <n v="0"/>
    <n v="0"/>
  </r>
  <r>
    <s v="3893747c-c37b-4a31-8079-a61200e2d3a4"/>
    <x v="4"/>
    <x v="1"/>
    <x v="1"/>
    <x v="0"/>
    <n v="2521645"/>
    <n v="706924357"/>
    <n v="0"/>
    <n v="0"/>
    <n v="0"/>
    <n v="0"/>
    <n v="0"/>
    <n v="0"/>
    <n v="0"/>
    <n v="0"/>
    <n v="0"/>
    <n v="0"/>
    <n v="0"/>
    <n v="0"/>
    <n v="0"/>
    <n v="0"/>
    <n v="0"/>
    <n v="0"/>
    <n v="0"/>
    <n v="0"/>
    <n v="0"/>
    <n v="0"/>
    <n v="0"/>
    <n v="0"/>
    <n v="0"/>
    <n v="0"/>
  </r>
  <r>
    <s v="3893747c-c37b-4a31-8079-a61200e2d3a4"/>
    <x v="4"/>
    <x v="1"/>
    <x v="2"/>
    <x v="0"/>
    <n v="1835257"/>
    <n v="557689712"/>
    <n v="0"/>
    <n v="0"/>
    <n v="0"/>
    <n v="0"/>
    <n v="0"/>
    <n v="0"/>
    <n v="0"/>
    <n v="0"/>
    <n v="0"/>
    <n v="0"/>
    <n v="0"/>
    <n v="0"/>
    <n v="0"/>
    <n v="0"/>
    <n v="0"/>
    <n v="0"/>
    <n v="0"/>
    <n v="0"/>
    <n v="0"/>
    <n v="0"/>
    <n v="0"/>
    <n v="0"/>
    <n v="0"/>
    <n v="0"/>
  </r>
  <r>
    <s v="3893747c-c37b-4a31-8079-a61200e2d3a4"/>
    <x v="4"/>
    <x v="1"/>
    <x v="3"/>
    <x v="0"/>
    <n v="162862"/>
    <n v="53298243"/>
    <n v="0"/>
    <n v="0"/>
    <n v="0"/>
    <n v="0"/>
    <n v="0"/>
    <n v="0"/>
    <n v="0"/>
    <n v="0"/>
    <n v="0"/>
    <n v="0"/>
    <n v="0"/>
    <n v="0"/>
    <n v="0"/>
    <n v="0"/>
    <n v="0"/>
    <n v="0"/>
    <n v="0"/>
    <n v="0"/>
    <n v="0"/>
    <n v="0"/>
    <n v="0"/>
    <n v="0"/>
    <n v="0"/>
    <n v="0"/>
  </r>
  <r>
    <s v="3893747c-c37b-4a31-8079-a61200e2d3a4"/>
    <x v="5"/>
    <x v="0"/>
    <x v="0"/>
    <x v="0"/>
    <n v="1924989"/>
    <n v="554102490"/>
    <n v="0"/>
    <n v="0"/>
    <n v="0"/>
    <n v="0"/>
    <n v="0"/>
    <n v="0"/>
    <n v="0"/>
    <n v="0"/>
    <n v="0"/>
    <n v="0"/>
    <n v="0"/>
    <n v="0"/>
    <n v="0"/>
    <n v="0"/>
    <n v="0"/>
    <n v="0"/>
    <n v="0"/>
    <n v="0"/>
    <n v="0"/>
    <n v="0"/>
    <n v="0"/>
    <n v="0"/>
    <n v="0"/>
    <n v="0"/>
  </r>
  <r>
    <s v="3893747c-c37b-4a31-8079-a61200e2d3a4"/>
    <x v="5"/>
    <x v="0"/>
    <x v="1"/>
    <x v="0"/>
    <n v="2546025"/>
    <n v="713629249"/>
    <n v="0"/>
    <n v="0"/>
    <n v="0"/>
    <n v="0"/>
    <n v="0"/>
    <n v="0"/>
    <n v="0"/>
    <n v="0"/>
    <n v="0"/>
    <n v="0"/>
    <n v="0"/>
    <n v="0"/>
    <n v="0"/>
    <n v="0"/>
    <n v="0"/>
    <n v="0"/>
    <n v="0"/>
    <n v="0"/>
    <n v="0"/>
    <n v="0"/>
    <n v="0"/>
    <n v="0"/>
    <n v="0"/>
    <n v="0"/>
  </r>
  <r>
    <s v="3893747c-c37b-4a31-8079-a61200e2d3a4"/>
    <x v="5"/>
    <x v="0"/>
    <x v="2"/>
    <x v="0"/>
    <n v="1888983"/>
    <n v="579018374"/>
    <n v="0"/>
    <n v="0"/>
    <n v="0"/>
    <n v="0"/>
    <n v="0"/>
    <n v="0"/>
    <n v="0"/>
    <n v="0"/>
    <n v="0"/>
    <n v="0"/>
    <n v="0"/>
    <n v="0"/>
    <n v="0"/>
    <n v="0"/>
    <n v="0"/>
    <n v="0"/>
    <n v="0"/>
    <n v="0"/>
    <n v="0"/>
    <n v="0"/>
    <n v="0"/>
    <n v="0"/>
    <n v="0"/>
    <n v="0"/>
  </r>
  <r>
    <s v="3893747c-c37b-4a31-8079-a61200e2d3a4"/>
    <x v="5"/>
    <x v="0"/>
    <x v="3"/>
    <x v="0"/>
    <n v="141515"/>
    <n v="45964623"/>
    <n v="0"/>
    <n v="0"/>
    <n v="0"/>
    <n v="0"/>
    <n v="0"/>
    <n v="0"/>
    <n v="0"/>
    <n v="0"/>
    <n v="0"/>
    <n v="0"/>
    <n v="0"/>
    <n v="0"/>
    <n v="0"/>
    <n v="0"/>
    <n v="0"/>
    <n v="0"/>
    <n v="0"/>
    <n v="0"/>
    <n v="0"/>
    <n v="0"/>
    <n v="0"/>
    <n v="0"/>
    <n v="0"/>
    <n v="0"/>
  </r>
  <r>
    <s v="3893747c-c37b-4a31-8079-a61200e2d3a4"/>
    <x v="5"/>
    <x v="1"/>
    <x v="0"/>
    <x v="0"/>
    <n v="2010289"/>
    <n v="577611343"/>
    <n v="0"/>
    <n v="0"/>
    <n v="0"/>
    <n v="0"/>
    <n v="0"/>
    <n v="0"/>
    <n v="0"/>
    <n v="0"/>
    <n v="0"/>
    <n v="0"/>
    <n v="0"/>
    <n v="0"/>
    <n v="0"/>
    <n v="0"/>
    <n v="0"/>
    <n v="0"/>
    <n v="0"/>
    <n v="0"/>
    <n v="0"/>
    <n v="0"/>
    <n v="0"/>
    <n v="0"/>
    <n v="0"/>
    <n v="0"/>
  </r>
  <r>
    <s v="3893747c-c37b-4a31-8079-a61200e2d3a4"/>
    <x v="5"/>
    <x v="1"/>
    <x v="1"/>
    <x v="0"/>
    <n v="2590535"/>
    <n v="717768586"/>
    <n v="0"/>
    <n v="0"/>
    <n v="0"/>
    <n v="0"/>
    <n v="0"/>
    <n v="0"/>
    <n v="0"/>
    <n v="0"/>
    <n v="0"/>
    <n v="0"/>
    <n v="0"/>
    <n v="0"/>
    <n v="0"/>
    <n v="0"/>
    <n v="0"/>
    <n v="0"/>
    <n v="0"/>
    <n v="0"/>
    <n v="0"/>
    <n v="0"/>
    <n v="0"/>
    <n v="0"/>
    <n v="0"/>
    <n v="0"/>
  </r>
  <r>
    <s v="3893747c-c37b-4a31-8079-a61200e2d3a4"/>
    <x v="5"/>
    <x v="1"/>
    <x v="2"/>
    <x v="0"/>
    <n v="1864111"/>
    <n v="564407713"/>
    <n v="0"/>
    <n v="0"/>
    <n v="0"/>
    <n v="0"/>
    <n v="0"/>
    <n v="0"/>
    <n v="0"/>
    <n v="0"/>
    <n v="0"/>
    <n v="0"/>
    <n v="0"/>
    <n v="0"/>
    <n v="0"/>
    <n v="0"/>
    <n v="0"/>
    <n v="0"/>
    <n v="0"/>
    <n v="0"/>
    <n v="0"/>
    <n v="0"/>
    <n v="0"/>
    <n v="0"/>
    <n v="0"/>
    <n v="0"/>
  </r>
  <r>
    <s v="3893747c-c37b-4a31-8079-a61200e2d3a4"/>
    <x v="5"/>
    <x v="1"/>
    <x v="3"/>
    <x v="0"/>
    <n v="152901"/>
    <n v="49106213"/>
    <n v="0"/>
    <n v="0"/>
    <n v="0"/>
    <n v="0"/>
    <n v="0"/>
    <n v="0"/>
    <n v="0"/>
    <n v="0"/>
    <n v="0"/>
    <n v="0"/>
    <n v="0"/>
    <n v="0"/>
    <n v="0"/>
    <n v="0"/>
    <n v="0"/>
    <n v="0"/>
    <n v="0"/>
    <n v="0"/>
    <n v="0"/>
    <n v="0"/>
    <n v="0"/>
    <n v="0"/>
    <n v="0"/>
    <n v="0"/>
  </r>
  <r>
    <s v="3893747c-c37b-4a31-8079-a61200e2d3a4"/>
    <x v="6"/>
    <x v="0"/>
    <x v="0"/>
    <x v="0"/>
    <n v="1852654"/>
    <n v="519690191"/>
    <n v="0"/>
    <n v="0"/>
    <n v="0"/>
    <n v="0"/>
    <n v="0"/>
    <n v="0"/>
    <n v="0"/>
    <n v="0"/>
    <n v="0"/>
    <n v="0"/>
    <n v="0"/>
    <n v="0"/>
    <n v="0"/>
    <n v="0"/>
    <n v="0"/>
    <n v="0"/>
    <n v="0"/>
    <n v="0"/>
    <n v="0"/>
    <n v="0"/>
    <n v="0"/>
    <n v="0"/>
    <n v="0"/>
    <n v="0"/>
  </r>
  <r>
    <s v="3893747c-c37b-4a31-8079-a61200e2d3a4"/>
    <x v="6"/>
    <x v="0"/>
    <x v="1"/>
    <x v="0"/>
    <n v="2491767"/>
    <n v="679258613"/>
    <n v="0"/>
    <n v="0"/>
    <n v="0"/>
    <n v="0"/>
    <n v="0"/>
    <n v="0"/>
    <n v="0"/>
    <n v="0"/>
    <n v="0"/>
    <n v="0"/>
    <n v="0"/>
    <n v="0"/>
    <n v="0"/>
    <n v="0"/>
    <n v="0"/>
    <n v="0"/>
    <n v="0"/>
    <n v="0"/>
    <n v="0"/>
    <n v="0"/>
    <n v="0"/>
    <n v="0"/>
    <n v="0"/>
    <n v="0"/>
  </r>
  <r>
    <s v="3893747c-c37b-4a31-8079-a61200e2d3a4"/>
    <x v="6"/>
    <x v="0"/>
    <x v="2"/>
    <x v="0"/>
    <n v="1782126"/>
    <n v="528733625"/>
    <n v="0"/>
    <n v="0"/>
    <n v="0"/>
    <n v="0"/>
    <n v="0"/>
    <n v="0"/>
    <n v="0"/>
    <n v="0"/>
    <n v="0"/>
    <n v="0"/>
    <n v="0"/>
    <n v="0"/>
    <n v="0"/>
    <n v="0"/>
    <n v="0"/>
    <n v="0"/>
    <n v="0"/>
    <n v="0"/>
    <n v="0"/>
    <n v="0"/>
    <n v="0"/>
    <n v="0"/>
    <n v="0"/>
    <n v="0"/>
  </r>
  <r>
    <s v="3893747c-c37b-4a31-8079-a61200e2d3a4"/>
    <x v="6"/>
    <x v="0"/>
    <x v="3"/>
    <x v="0"/>
    <n v="138139"/>
    <n v="42296954"/>
    <n v="0"/>
    <n v="0"/>
    <n v="0"/>
    <n v="0"/>
    <n v="0"/>
    <n v="0"/>
    <n v="0"/>
    <n v="0"/>
    <n v="0"/>
    <n v="0"/>
    <n v="0"/>
    <n v="0"/>
    <n v="0"/>
    <n v="0"/>
    <n v="0"/>
    <n v="0"/>
    <n v="0"/>
    <n v="0"/>
    <n v="0"/>
    <n v="0"/>
    <n v="0"/>
    <n v="0"/>
    <n v="0"/>
    <n v="0"/>
  </r>
  <r>
    <s v="3893747c-c37b-4a31-8079-a61200e2d3a4"/>
    <x v="6"/>
    <x v="1"/>
    <x v="0"/>
    <x v="0"/>
    <n v="1937439"/>
    <n v="542730974"/>
    <n v="0"/>
    <n v="0"/>
    <n v="0"/>
    <n v="0"/>
    <n v="0"/>
    <n v="0"/>
    <n v="0"/>
    <n v="0"/>
    <n v="0"/>
    <n v="0"/>
    <n v="0"/>
    <n v="0"/>
    <n v="0"/>
    <n v="0"/>
    <n v="0"/>
    <n v="0"/>
    <n v="0"/>
    <n v="0"/>
    <n v="0"/>
    <n v="0"/>
    <n v="0"/>
    <n v="0"/>
    <n v="0"/>
    <n v="0"/>
  </r>
  <r>
    <s v="3893747c-c37b-4a31-8079-a61200e2d3a4"/>
    <x v="6"/>
    <x v="1"/>
    <x v="1"/>
    <x v="0"/>
    <n v="2599712"/>
    <n v="705139216"/>
    <n v="0"/>
    <n v="0"/>
    <n v="0"/>
    <n v="0"/>
    <n v="0"/>
    <n v="0"/>
    <n v="0"/>
    <n v="0"/>
    <n v="0"/>
    <n v="0"/>
    <n v="0"/>
    <n v="0"/>
    <n v="0"/>
    <n v="0"/>
    <n v="0"/>
    <n v="0"/>
    <n v="0"/>
    <n v="0"/>
    <n v="0"/>
    <n v="0"/>
    <n v="0"/>
    <n v="0"/>
    <n v="0"/>
    <n v="0"/>
  </r>
  <r>
    <s v="3893747c-c37b-4a31-8079-a61200e2d3a4"/>
    <x v="6"/>
    <x v="1"/>
    <x v="2"/>
    <x v="0"/>
    <n v="1813724"/>
    <n v="535065290"/>
    <n v="1"/>
    <n v="141"/>
    <n v="5"/>
    <n v="140"/>
    <n v="0"/>
    <n v="0"/>
    <n v="1"/>
    <n v="0"/>
    <n v="1"/>
    <n v="141"/>
    <n v="5"/>
    <n v="140"/>
    <n v="0"/>
    <n v="0"/>
    <n v="1"/>
    <n v="0"/>
    <n v="1"/>
    <n v="141"/>
    <n v="5"/>
    <n v="140"/>
    <n v="0"/>
    <n v="0"/>
    <n v="1"/>
    <n v="0"/>
  </r>
  <r>
    <s v="3893747c-c37b-4a31-8079-a61200e2d3a4"/>
    <x v="6"/>
    <x v="1"/>
    <x v="3"/>
    <x v="0"/>
    <n v="151450"/>
    <n v="46053917"/>
    <n v="0"/>
    <n v="0"/>
    <n v="0"/>
    <n v="0"/>
    <n v="0"/>
    <n v="0"/>
    <n v="0"/>
    <n v="0"/>
    <n v="0"/>
    <n v="0"/>
    <n v="0"/>
    <n v="0"/>
    <n v="0"/>
    <n v="0"/>
    <n v="0"/>
    <n v="0"/>
    <n v="0"/>
    <n v="0"/>
    <n v="0"/>
    <n v="0"/>
    <n v="0"/>
    <n v="0"/>
    <n v="0"/>
    <n v="0"/>
  </r>
  <r>
    <s v="3893747c-c37b-4a31-8079-a61200e2d3a4"/>
    <x v="7"/>
    <x v="0"/>
    <x v="0"/>
    <x v="0"/>
    <n v="1637213"/>
    <n v="260422311"/>
    <n v="0"/>
    <n v="0"/>
    <n v="0"/>
    <n v="0"/>
    <n v="0"/>
    <n v="0"/>
    <n v="0"/>
    <n v="0"/>
    <n v="0"/>
    <n v="0"/>
    <n v="0"/>
    <n v="0"/>
    <n v="0"/>
    <n v="0"/>
    <n v="0"/>
    <n v="0"/>
    <n v="0"/>
    <n v="0"/>
    <n v="0"/>
    <n v="0"/>
    <n v="0"/>
    <n v="0"/>
    <n v="0"/>
    <n v="0"/>
  </r>
  <r>
    <s v="3893747c-c37b-4a31-8079-a61200e2d3a4"/>
    <x v="7"/>
    <x v="0"/>
    <x v="1"/>
    <x v="0"/>
    <n v="2311838"/>
    <n v="359589546"/>
    <n v="0"/>
    <n v="0"/>
    <n v="0"/>
    <n v="0"/>
    <n v="0"/>
    <n v="0"/>
    <n v="0"/>
    <n v="0"/>
    <n v="0"/>
    <n v="0"/>
    <n v="0"/>
    <n v="0"/>
    <n v="0"/>
    <n v="0"/>
    <n v="0"/>
    <n v="0"/>
    <n v="0"/>
    <n v="0"/>
    <n v="0"/>
    <n v="0"/>
    <n v="0"/>
    <n v="0"/>
    <n v="0"/>
    <n v="0"/>
  </r>
  <r>
    <s v="3893747c-c37b-4a31-8079-a61200e2d3a4"/>
    <x v="7"/>
    <x v="0"/>
    <x v="2"/>
    <x v="0"/>
    <n v="1773837"/>
    <n v="288654717"/>
    <n v="0"/>
    <n v="0"/>
    <n v="0"/>
    <n v="0"/>
    <n v="0"/>
    <n v="0"/>
    <n v="0"/>
    <n v="0"/>
    <n v="0"/>
    <n v="0"/>
    <n v="0"/>
    <n v="0"/>
    <n v="0"/>
    <n v="0"/>
    <n v="0"/>
    <n v="0"/>
    <n v="0"/>
    <n v="0"/>
    <n v="0"/>
    <n v="0"/>
    <n v="0"/>
    <n v="0"/>
    <n v="0"/>
    <n v="0"/>
  </r>
  <r>
    <s v="3893747c-c37b-4a31-8079-a61200e2d3a4"/>
    <x v="7"/>
    <x v="0"/>
    <x v="3"/>
    <x v="0"/>
    <n v="129463"/>
    <n v="21959315"/>
    <n v="0"/>
    <n v="0"/>
    <n v="0"/>
    <n v="0"/>
    <n v="0"/>
    <n v="0"/>
    <n v="0"/>
    <n v="0"/>
    <n v="0"/>
    <n v="0"/>
    <n v="0"/>
    <n v="0"/>
    <n v="0"/>
    <n v="0"/>
    <n v="0"/>
    <n v="0"/>
    <n v="0"/>
    <n v="0"/>
    <n v="0"/>
    <n v="0"/>
    <n v="0"/>
    <n v="0"/>
    <n v="0"/>
    <n v="0"/>
  </r>
  <r>
    <s v="3893747c-c37b-4a31-8079-a61200e2d3a4"/>
    <x v="7"/>
    <x v="1"/>
    <x v="0"/>
    <x v="0"/>
    <n v="1712387"/>
    <n v="272156948"/>
    <n v="0"/>
    <n v="0"/>
    <n v="0"/>
    <n v="0"/>
    <n v="0"/>
    <n v="0"/>
    <n v="0"/>
    <n v="0"/>
    <n v="0"/>
    <n v="0"/>
    <n v="0"/>
    <n v="0"/>
    <n v="0"/>
    <n v="0"/>
    <n v="0"/>
    <n v="0"/>
    <n v="0"/>
    <n v="0"/>
    <n v="0"/>
    <n v="0"/>
    <n v="0"/>
    <n v="0"/>
    <n v="0"/>
    <n v="0"/>
  </r>
  <r>
    <s v="3893747c-c37b-4a31-8079-a61200e2d3a4"/>
    <x v="7"/>
    <x v="1"/>
    <x v="1"/>
    <x v="0"/>
    <n v="2431025"/>
    <n v="374443337"/>
    <n v="0"/>
    <n v="0"/>
    <n v="0"/>
    <n v="0"/>
    <n v="0"/>
    <n v="0"/>
    <n v="0"/>
    <n v="0"/>
    <n v="0"/>
    <n v="0"/>
    <n v="0"/>
    <n v="0"/>
    <n v="0"/>
    <n v="0"/>
    <n v="0"/>
    <n v="0"/>
    <n v="0"/>
    <n v="0"/>
    <n v="0"/>
    <n v="0"/>
    <n v="0"/>
    <n v="0"/>
    <n v="0"/>
    <n v="0"/>
  </r>
  <r>
    <s v="3893747c-c37b-4a31-8079-a61200e2d3a4"/>
    <x v="7"/>
    <x v="1"/>
    <x v="2"/>
    <x v="0"/>
    <n v="1774603"/>
    <n v="287916371"/>
    <n v="0"/>
    <n v="0"/>
    <n v="0"/>
    <n v="0"/>
    <n v="0"/>
    <n v="0"/>
    <n v="0"/>
    <n v="0"/>
    <n v="0"/>
    <n v="0"/>
    <n v="0"/>
    <n v="0"/>
    <n v="0"/>
    <n v="0"/>
    <n v="0"/>
    <n v="0"/>
    <n v="0"/>
    <n v="0"/>
    <n v="0"/>
    <n v="0"/>
    <n v="0"/>
    <n v="0"/>
    <n v="0"/>
    <n v="0"/>
  </r>
  <r>
    <s v="3893747c-c37b-4a31-8079-a61200e2d3a4"/>
    <x v="7"/>
    <x v="1"/>
    <x v="3"/>
    <x v="0"/>
    <n v="142828"/>
    <n v="24063596"/>
    <n v="0"/>
    <n v="0"/>
    <n v="0"/>
    <n v="0"/>
    <n v="0"/>
    <n v="0"/>
    <n v="0"/>
    <n v="0"/>
    <n v="0"/>
    <n v="0"/>
    <n v="0"/>
    <n v="0"/>
    <n v="0"/>
    <n v="0"/>
    <n v="0"/>
    <n v="0"/>
    <n v="0"/>
    <n v="0"/>
    <n v="0"/>
    <n v="0"/>
    <n v="0"/>
    <n v="0"/>
    <n v="0"/>
    <n v="0"/>
  </r>
  <r>
    <s v="b5a3bd14-e507-4ef3-a40b-a61200e2d3a4"/>
    <x v="0"/>
    <x v="0"/>
    <x v="0"/>
    <x v="0"/>
    <n v="428166"/>
    <n v="129776843"/>
    <n v="0"/>
    <n v="0"/>
    <n v="0"/>
    <n v="0"/>
    <n v="0"/>
    <n v="0"/>
    <n v="0"/>
    <n v="0"/>
    <n v="0"/>
    <n v="0"/>
    <n v="0"/>
    <n v="0"/>
    <n v="0"/>
    <n v="0"/>
    <n v="0"/>
    <n v="0"/>
    <n v="0"/>
    <n v="0"/>
    <n v="0"/>
    <n v="0"/>
    <n v="0"/>
    <n v="0"/>
    <n v="0"/>
    <n v="0"/>
  </r>
  <r>
    <s v="b5a3bd14-e507-4ef3-a40b-a61200e2d3a4"/>
    <x v="0"/>
    <x v="0"/>
    <x v="1"/>
    <x v="0"/>
    <n v="237322"/>
    <n v="66554316"/>
    <n v="0"/>
    <n v="0"/>
    <n v="0"/>
    <n v="0"/>
    <n v="0"/>
    <n v="0"/>
    <n v="0"/>
    <n v="0"/>
    <n v="0"/>
    <n v="0"/>
    <n v="0"/>
    <n v="0"/>
    <n v="0"/>
    <n v="0"/>
    <n v="0"/>
    <n v="0"/>
    <n v="0"/>
    <n v="0"/>
    <n v="0"/>
    <n v="0"/>
    <n v="0"/>
    <n v="0"/>
    <n v="0"/>
    <n v="0"/>
  </r>
  <r>
    <s v="b5a3bd14-e507-4ef3-a40b-a61200e2d3a4"/>
    <x v="0"/>
    <x v="0"/>
    <x v="2"/>
    <x v="0"/>
    <n v="74914"/>
    <n v="23338505"/>
    <n v="0"/>
    <n v="0"/>
    <n v="0"/>
    <n v="0"/>
    <n v="0"/>
    <n v="0"/>
    <n v="0"/>
    <n v="0"/>
    <n v="0"/>
    <n v="0"/>
    <n v="0"/>
    <n v="0"/>
    <n v="0"/>
    <n v="0"/>
    <n v="0"/>
    <n v="0"/>
    <n v="0"/>
    <n v="0"/>
    <n v="0"/>
    <n v="0"/>
    <n v="0"/>
    <n v="0"/>
    <n v="0"/>
    <n v="0"/>
  </r>
  <r>
    <s v="b5a3bd14-e507-4ef3-a40b-a61200e2d3a4"/>
    <x v="0"/>
    <x v="0"/>
    <x v="3"/>
    <x v="0"/>
    <n v="0"/>
    <n v="0"/>
    <n v="0"/>
    <n v="0"/>
    <n v="0"/>
    <n v="0"/>
    <n v="0"/>
    <n v="0"/>
    <n v="0"/>
    <n v="0"/>
    <n v="0"/>
    <n v="0"/>
    <n v="0"/>
    <n v="0"/>
    <n v="0"/>
    <n v="0"/>
    <n v="0"/>
    <n v="0"/>
    <n v="0"/>
    <n v="0"/>
    <n v="0"/>
    <n v="0"/>
    <n v="0"/>
    <n v="0"/>
    <n v="0"/>
    <n v="0"/>
  </r>
  <r>
    <s v="b5a3bd14-e507-4ef3-a40b-a61200e2d3a4"/>
    <x v="0"/>
    <x v="1"/>
    <x v="0"/>
    <x v="0"/>
    <n v="412434"/>
    <n v="126245146"/>
    <n v="0"/>
    <n v="0"/>
    <n v="0"/>
    <n v="0"/>
    <n v="0"/>
    <n v="0"/>
    <n v="0"/>
    <n v="0"/>
    <n v="0"/>
    <n v="0"/>
    <n v="0"/>
    <n v="0"/>
    <n v="0"/>
    <n v="0"/>
    <n v="0"/>
    <n v="0"/>
    <n v="0"/>
    <n v="0"/>
    <n v="0"/>
    <n v="0"/>
    <n v="0"/>
    <n v="0"/>
    <n v="0"/>
    <n v="0"/>
  </r>
  <r>
    <s v="b5a3bd14-e507-4ef3-a40b-a61200e2d3a4"/>
    <x v="0"/>
    <x v="1"/>
    <x v="1"/>
    <x v="0"/>
    <n v="84662"/>
    <n v="23550617"/>
    <n v="0"/>
    <n v="0"/>
    <n v="0"/>
    <n v="0"/>
    <n v="0"/>
    <n v="0"/>
    <n v="0"/>
    <n v="0"/>
    <n v="0"/>
    <n v="0"/>
    <n v="0"/>
    <n v="0"/>
    <n v="0"/>
    <n v="0"/>
    <n v="0"/>
    <n v="0"/>
    <n v="0"/>
    <n v="0"/>
    <n v="0"/>
    <n v="0"/>
    <n v="0"/>
    <n v="0"/>
    <n v="0"/>
    <n v="0"/>
  </r>
  <r>
    <s v="b5a3bd14-e507-4ef3-a40b-a61200e2d3a4"/>
    <x v="0"/>
    <x v="1"/>
    <x v="2"/>
    <x v="0"/>
    <n v="56952"/>
    <n v="17733410"/>
    <n v="0"/>
    <n v="0"/>
    <n v="0"/>
    <n v="0"/>
    <n v="0"/>
    <n v="0"/>
    <n v="0"/>
    <n v="0"/>
    <n v="0"/>
    <n v="0"/>
    <n v="0"/>
    <n v="0"/>
    <n v="0"/>
    <n v="0"/>
    <n v="0"/>
    <n v="0"/>
    <n v="0"/>
    <n v="0"/>
    <n v="0"/>
    <n v="0"/>
    <n v="0"/>
    <n v="0"/>
    <n v="0"/>
    <n v="0"/>
  </r>
  <r>
    <s v="b5a3bd14-e507-4ef3-a40b-a61200e2d3a4"/>
    <x v="0"/>
    <x v="1"/>
    <x v="3"/>
    <x v="0"/>
    <n v="0"/>
    <n v="0"/>
    <n v="0"/>
    <n v="0"/>
    <n v="0"/>
    <n v="0"/>
    <n v="0"/>
    <n v="0"/>
    <n v="0"/>
    <n v="0"/>
    <n v="0"/>
    <n v="0"/>
    <n v="0"/>
    <n v="0"/>
    <n v="0"/>
    <n v="0"/>
    <n v="0"/>
    <n v="0"/>
    <n v="0"/>
    <n v="0"/>
    <n v="0"/>
    <n v="0"/>
    <n v="0"/>
    <n v="0"/>
    <n v="0"/>
    <n v="0"/>
  </r>
  <r>
    <s v="b5a3bd14-e507-4ef3-a40b-a61200e2d3a4"/>
    <x v="1"/>
    <x v="0"/>
    <x v="0"/>
    <x v="0"/>
    <n v="441188"/>
    <n v="136441433"/>
    <n v="0"/>
    <n v="0"/>
    <n v="0"/>
    <n v="0"/>
    <n v="0"/>
    <n v="0"/>
    <n v="0"/>
    <n v="0"/>
    <n v="0"/>
    <n v="0"/>
    <n v="0"/>
    <n v="0"/>
    <n v="0"/>
    <n v="0"/>
    <n v="0"/>
    <n v="0"/>
    <n v="0"/>
    <n v="0"/>
    <n v="0"/>
    <n v="0"/>
    <n v="0"/>
    <n v="0"/>
    <n v="0"/>
    <n v="0"/>
  </r>
  <r>
    <s v="b5a3bd14-e507-4ef3-a40b-a61200e2d3a4"/>
    <x v="1"/>
    <x v="0"/>
    <x v="1"/>
    <x v="0"/>
    <n v="231280"/>
    <n v="66718488"/>
    <n v="0"/>
    <n v="0"/>
    <n v="0"/>
    <n v="0"/>
    <n v="0"/>
    <n v="0"/>
    <n v="0"/>
    <n v="0"/>
    <n v="0"/>
    <n v="0"/>
    <n v="0"/>
    <n v="0"/>
    <n v="0"/>
    <n v="0"/>
    <n v="0"/>
    <n v="0"/>
    <n v="0"/>
    <n v="0"/>
    <n v="0"/>
    <n v="0"/>
    <n v="0"/>
    <n v="0"/>
    <n v="0"/>
    <n v="0"/>
  </r>
  <r>
    <s v="b5a3bd14-e507-4ef3-a40b-a61200e2d3a4"/>
    <x v="1"/>
    <x v="0"/>
    <x v="2"/>
    <x v="0"/>
    <n v="74595"/>
    <n v="21549998"/>
    <n v="0"/>
    <n v="0"/>
    <n v="0"/>
    <n v="0"/>
    <n v="0"/>
    <n v="0"/>
    <n v="0"/>
    <n v="0"/>
    <n v="0"/>
    <n v="0"/>
    <n v="0"/>
    <n v="0"/>
    <n v="0"/>
    <n v="0"/>
    <n v="0"/>
    <n v="0"/>
    <n v="0"/>
    <n v="0"/>
    <n v="0"/>
    <n v="0"/>
    <n v="0"/>
    <n v="0"/>
    <n v="0"/>
    <n v="0"/>
  </r>
  <r>
    <s v="b5a3bd14-e507-4ef3-a40b-a61200e2d3a4"/>
    <x v="1"/>
    <x v="0"/>
    <x v="3"/>
    <x v="0"/>
    <n v="0"/>
    <n v="0"/>
    <n v="0"/>
    <n v="0"/>
    <n v="0"/>
    <n v="0"/>
    <n v="0"/>
    <n v="0"/>
    <n v="0"/>
    <n v="0"/>
    <n v="0"/>
    <n v="0"/>
    <n v="0"/>
    <n v="0"/>
    <n v="0"/>
    <n v="0"/>
    <n v="0"/>
    <n v="0"/>
    <n v="0"/>
    <n v="0"/>
    <n v="0"/>
    <n v="0"/>
    <n v="0"/>
    <n v="0"/>
    <n v="0"/>
    <n v="0"/>
  </r>
  <r>
    <s v="b5a3bd14-e507-4ef3-a40b-a61200e2d3a4"/>
    <x v="1"/>
    <x v="1"/>
    <x v="0"/>
    <x v="0"/>
    <n v="426836"/>
    <n v="132806175"/>
    <n v="0"/>
    <n v="0"/>
    <n v="0"/>
    <n v="0"/>
    <n v="0"/>
    <n v="0"/>
    <n v="0"/>
    <n v="0"/>
    <n v="0"/>
    <n v="0"/>
    <n v="0"/>
    <n v="0"/>
    <n v="0"/>
    <n v="0"/>
    <n v="0"/>
    <n v="0"/>
    <n v="0"/>
    <n v="0"/>
    <n v="0"/>
    <n v="0"/>
    <n v="0"/>
    <n v="0"/>
    <n v="0"/>
    <n v="0"/>
  </r>
  <r>
    <s v="b5a3bd14-e507-4ef3-a40b-a61200e2d3a4"/>
    <x v="1"/>
    <x v="1"/>
    <x v="1"/>
    <x v="0"/>
    <n v="81844"/>
    <n v="21862571"/>
    <n v="0"/>
    <n v="0"/>
    <n v="0"/>
    <n v="0"/>
    <n v="0"/>
    <n v="0"/>
    <n v="0"/>
    <n v="0"/>
    <n v="0"/>
    <n v="0"/>
    <n v="0"/>
    <n v="0"/>
    <n v="0"/>
    <n v="0"/>
    <n v="0"/>
    <n v="0"/>
    <n v="0"/>
    <n v="0"/>
    <n v="0"/>
    <n v="0"/>
    <n v="0"/>
    <n v="0"/>
    <n v="0"/>
    <n v="0"/>
  </r>
  <r>
    <s v="b5a3bd14-e507-4ef3-a40b-a61200e2d3a4"/>
    <x v="1"/>
    <x v="1"/>
    <x v="2"/>
    <x v="0"/>
    <n v="59516"/>
    <n v="16403287"/>
    <n v="0"/>
    <n v="0"/>
    <n v="0"/>
    <n v="0"/>
    <n v="0"/>
    <n v="0"/>
    <n v="0"/>
    <n v="0"/>
    <n v="0"/>
    <n v="0"/>
    <n v="0"/>
    <n v="0"/>
    <n v="0"/>
    <n v="0"/>
    <n v="0"/>
    <n v="0"/>
    <n v="0"/>
    <n v="0"/>
    <n v="0"/>
    <n v="0"/>
    <n v="0"/>
    <n v="0"/>
    <n v="0"/>
    <n v="0"/>
  </r>
  <r>
    <s v="b5a3bd14-e507-4ef3-a40b-a61200e2d3a4"/>
    <x v="1"/>
    <x v="1"/>
    <x v="3"/>
    <x v="0"/>
    <n v="0"/>
    <n v="0"/>
    <n v="0"/>
    <n v="0"/>
    <n v="0"/>
    <n v="0"/>
    <n v="0"/>
    <n v="0"/>
    <n v="0"/>
    <n v="0"/>
    <n v="0"/>
    <n v="0"/>
    <n v="0"/>
    <n v="0"/>
    <n v="0"/>
    <n v="0"/>
    <n v="0"/>
    <n v="0"/>
    <n v="0"/>
    <n v="0"/>
    <n v="0"/>
    <n v="0"/>
    <n v="0"/>
    <n v="0"/>
    <n v="0"/>
    <n v="0"/>
  </r>
  <r>
    <s v="b5a3bd14-e507-4ef3-a40b-a61200e2d3a4"/>
    <x v="2"/>
    <x v="0"/>
    <x v="0"/>
    <x v="0"/>
    <n v="453759"/>
    <n v="141756267"/>
    <n v="0"/>
    <n v="0"/>
    <n v="0"/>
    <n v="0"/>
    <n v="0"/>
    <n v="0"/>
    <n v="0"/>
    <n v="0"/>
    <n v="0"/>
    <n v="0"/>
    <n v="0"/>
    <n v="0"/>
    <n v="0"/>
    <n v="0"/>
    <n v="0"/>
    <n v="0"/>
    <n v="0"/>
    <n v="0"/>
    <n v="0"/>
    <n v="0"/>
    <n v="0"/>
    <n v="0"/>
    <n v="0"/>
    <n v="0"/>
  </r>
  <r>
    <s v="b5a3bd14-e507-4ef3-a40b-a61200e2d3a4"/>
    <x v="2"/>
    <x v="0"/>
    <x v="1"/>
    <x v="0"/>
    <n v="234062"/>
    <n v="69851410"/>
    <n v="0"/>
    <n v="0"/>
    <n v="0"/>
    <n v="0"/>
    <n v="0"/>
    <n v="0"/>
    <n v="0"/>
    <n v="0"/>
    <n v="0"/>
    <n v="0"/>
    <n v="0"/>
    <n v="0"/>
    <n v="0"/>
    <n v="0"/>
    <n v="0"/>
    <n v="0"/>
    <n v="0"/>
    <n v="0"/>
    <n v="0"/>
    <n v="0"/>
    <n v="0"/>
    <n v="0"/>
    <n v="0"/>
    <n v="0"/>
  </r>
  <r>
    <s v="b5a3bd14-e507-4ef3-a40b-a61200e2d3a4"/>
    <x v="2"/>
    <x v="0"/>
    <x v="2"/>
    <x v="0"/>
    <n v="65601"/>
    <n v="19997070"/>
    <n v="0"/>
    <n v="0"/>
    <n v="0"/>
    <n v="0"/>
    <n v="0"/>
    <n v="0"/>
    <n v="0"/>
    <n v="0"/>
    <n v="0"/>
    <n v="0"/>
    <n v="0"/>
    <n v="0"/>
    <n v="0"/>
    <n v="0"/>
    <n v="0"/>
    <n v="0"/>
    <n v="0"/>
    <n v="0"/>
    <n v="0"/>
    <n v="0"/>
    <n v="0"/>
    <n v="0"/>
    <n v="0"/>
    <n v="0"/>
  </r>
  <r>
    <s v="b5a3bd14-e507-4ef3-a40b-a61200e2d3a4"/>
    <x v="2"/>
    <x v="0"/>
    <x v="3"/>
    <x v="0"/>
    <n v="0"/>
    <n v="0"/>
    <n v="0"/>
    <n v="0"/>
    <n v="0"/>
    <n v="0"/>
    <n v="0"/>
    <n v="0"/>
    <n v="0"/>
    <n v="0"/>
    <n v="0"/>
    <n v="0"/>
    <n v="0"/>
    <n v="0"/>
    <n v="0"/>
    <n v="0"/>
    <n v="0"/>
    <n v="0"/>
    <n v="0"/>
    <n v="0"/>
    <n v="0"/>
    <n v="0"/>
    <n v="0"/>
    <n v="0"/>
    <n v="0"/>
    <n v="0"/>
  </r>
  <r>
    <s v="b5a3bd14-e507-4ef3-a40b-a61200e2d3a4"/>
    <x v="2"/>
    <x v="1"/>
    <x v="0"/>
    <x v="0"/>
    <n v="441716"/>
    <n v="138136477"/>
    <n v="0"/>
    <n v="0"/>
    <n v="0"/>
    <n v="0"/>
    <n v="0"/>
    <n v="0"/>
    <n v="0"/>
    <n v="0"/>
    <n v="0"/>
    <n v="0"/>
    <n v="0"/>
    <n v="0"/>
    <n v="0"/>
    <n v="0"/>
    <n v="0"/>
    <n v="0"/>
    <n v="0"/>
    <n v="0"/>
    <n v="0"/>
    <n v="0"/>
    <n v="0"/>
    <n v="0"/>
    <n v="0"/>
    <n v="0"/>
  </r>
  <r>
    <s v="b5a3bd14-e507-4ef3-a40b-a61200e2d3a4"/>
    <x v="2"/>
    <x v="1"/>
    <x v="1"/>
    <x v="0"/>
    <n v="75243"/>
    <n v="21200106"/>
    <n v="0"/>
    <n v="0"/>
    <n v="0"/>
    <n v="0"/>
    <n v="0"/>
    <n v="0"/>
    <n v="0"/>
    <n v="0"/>
    <n v="0"/>
    <n v="0"/>
    <n v="0"/>
    <n v="0"/>
    <n v="0"/>
    <n v="0"/>
    <n v="0"/>
    <n v="0"/>
    <n v="0"/>
    <n v="0"/>
    <n v="0"/>
    <n v="0"/>
    <n v="0"/>
    <n v="0"/>
    <n v="0"/>
    <n v="0"/>
  </r>
  <r>
    <s v="b5a3bd14-e507-4ef3-a40b-a61200e2d3a4"/>
    <x v="2"/>
    <x v="1"/>
    <x v="2"/>
    <x v="0"/>
    <n v="49532"/>
    <n v="14449103"/>
    <n v="0"/>
    <n v="0"/>
    <n v="0"/>
    <n v="0"/>
    <n v="0"/>
    <n v="0"/>
    <n v="0"/>
    <n v="0"/>
    <n v="0"/>
    <n v="0"/>
    <n v="0"/>
    <n v="0"/>
    <n v="0"/>
    <n v="0"/>
    <n v="0"/>
    <n v="0"/>
    <n v="0"/>
    <n v="0"/>
    <n v="0"/>
    <n v="0"/>
    <n v="0"/>
    <n v="0"/>
    <n v="0"/>
    <n v="0"/>
  </r>
  <r>
    <s v="b5a3bd14-e507-4ef3-a40b-a61200e2d3a4"/>
    <x v="2"/>
    <x v="1"/>
    <x v="3"/>
    <x v="0"/>
    <n v="0"/>
    <n v="0"/>
    <n v="0"/>
    <n v="0"/>
    <n v="0"/>
    <n v="0"/>
    <n v="0"/>
    <n v="0"/>
    <n v="0"/>
    <n v="0"/>
    <n v="0"/>
    <n v="0"/>
    <n v="0"/>
    <n v="0"/>
    <n v="0"/>
    <n v="0"/>
    <n v="0"/>
    <n v="0"/>
    <n v="0"/>
    <n v="0"/>
    <n v="0"/>
    <n v="0"/>
    <n v="0"/>
    <n v="0"/>
    <n v="0"/>
    <n v="0"/>
  </r>
  <r>
    <s v="b5a3bd14-e507-4ef3-a40b-a61200e2d3a4"/>
    <x v="3"/>
    <x v="0"/>
    <x v="0"/>
    <x v="0"/>
    <n v="453394"/>
    <n v="142018285"/>
    <n v="0"/>
    <n v="0"/>
    <n v="0"/>
    <n v="0"/>
    <n v="0"/>
    <n v="0"/>
    <n v="0"/>
    <n v="0"/>
    <n v="0"/>
    <n v="0"/>
    <n v="0"/>
    <n v="0"/>
    <n v="0"/>
    <n v="0"/>
    <n v="0"/>
    <n v="0"/>
    <n v="0"/>
    <n v="0"/>
    <n v="0"/>
    <n v="0"/>
    <n v="0"/>
    <n v="0"/>
    <n v="0"/>
    <n v="0"/>
  </r>
  <r>
    <s v="b5a3bd14-e507-4ef3-a40b-a61200e2d3a4"/>
    <x v="3"/>
    <x v="0"/>
    <x v="1"/>
    <x v="0"/>
    <n v="239165"/>
    <n v="72250115"/>
    <n v="0"/>
    <n v="0"/>
    <n v="0"/>
    <n v="0"/>
    <n v="0"/>
    <n v="0"/>
    <n v="0"/>
    <n v="0"/>
    <n v="0"/>
    <n v="0"/>
    <n v="0"/>
    <n v="0"/>
    <n v="0"/>
    <n v="0"/>
    <n v="0"/>
    <n v="0"/>
    <n v="0"/>
    <n v="0"/>
    <n v="0"/>
    <n v="0"/>
    <n v="0"/>
    <n v="0"/>
    <n v="0"/>
    <n v="0"/>
  </r>
  <r>
    <s v="b5a3bd14-e507-4ef3-a40b-a61200e2d3a4"/>
    <x v="3"/>
    <x v="0"/>
    <x v="2"/>
    <x v="0"/>
    <n v="67458"/>
    <n v="21007257"/>
    <n v="0"/>
    <n v="0"/>
    <n v="0"/>
    <n v="0"/>
    <n v="0"/>
    <n v="0"/>
    <n v="0"/>
    <n v="0"/>
    <n v="0"/>
    <n v="0"/>
    <n v="0"/>
    <n v="0"/>
    <n v="0"/>
    <n v="0"/>
    <n v="0"/>
    <n v="0"/>
    <n v="0"/>
    <n v="0"/>
    <n v="0"/>
    <n v="0"/>
    <n v="0"/>
    <n v="0"/>
    <n v="0"/>
    <n v="0"/>
  </r>
  <r>
    <s v="b5a3bd14-e507-4ef3-a40b-a61200e2d3a4"/>
    <x v="3"/>
    <x v="0"/>
    <x v="3"/>
    <x v="0"/>
    <n v="0"/>
    <n v="0"/>
    <n v="0"/>
    <n v="0"/>
    <n v="0"/>
    <n v="0"/>
    <n v="0"/>
    <n v="0"/>
    <n v="0"/>
    <n v="0"/>
    <n v="0"/>
    <n v="0"/>
    <n v="0"/>
    <n v="0"/>
    <n v="0"/>
    <n v="0"/>
    <n v="0"/>
    <n v="0"/>
    <n v="0"/>
    <n v="0"/>
    <n v="0"/>
    <n v="0"/>
    <n v="0"/>
    <n v="0"/>
    <n v="0"/>
    <n v="0"/>
  </r>
  <r>
    <s v="b5a3bd14-e507-4ef3-a40b-a61200e2d3a4"/>
    <x v="3"/>
    <x v="1"/>
    <x v="0"/>
    <x v="0"/>
    <n v="441893"/>
    <n v="138814819"/>
    <n v="0"/>
    <n v="0"/>
    <n v="0"/>
    <n v="0"/>
    <n v="0"/>
    <n v="0"/>
    <n v="0"/>
    <n v="0"/>
    <n v="0"/>
    <n v="0"/>
    <n v="0"/>
    <n v="0"/>
    <n v="0"/>
    <n v="0"/>
    <n v="0"/>
    <n v="0"/>
    <n v="0"/>
    <n v="0"/>
    <n v="0"/>
    <n v="0"/>
    <n v="0"/>
    <n v="0"/>
    <n v="0"/>
    <n v="0"/>
  </r>
  <r>
    <s v="b5a3bd14-e507-4ef3-a40b-a61200e2d3a4"/>
    <x v="3"/>
    <x v="1"/>
    <x v="1"/>
    <x v="0"/>
    <n v="76482"/>
    <n v="22035621"/>
    <n v="0"/>
    <n v="0"/>
    <n v="0"/>
    <n v="0"/>
    <n v="0"/>
    <n v="0"/>
    <n v="0"/>
    <n v="0"/>
    <n v="0"/>
    <n v="0"/>
    <n v="0"/>
    <n v="0"/>
    <n v="0"/>
    <n v="0"/>
    <n v="0"/>
    <n v="0"/>
    <n v="0"/>
    <n v="0"/>
    <n v="0"/>
    <n v="0"/>
    <n v="0"/>
    <n v="0"/>
    <n v="0"/>
    <n v="0"/>
  </r>
  <r>
    <s v="b5a3bd14-e507-4ef3-a40b-a61200e2d3a4"/>
    <x v="3"/>
    <x v="1"/>
    <x v="2"/>
    <x v="0"/>
    <n v="51382"/>
    <n v="15431150"/>
    <n v="0"/>
    <n v="0"/>
    <n v="0"/>
    <n v="0"/>
    <n v="0"/>
    <n v="0"/>
    <n v="0"/>
    <n v="0"/>
    <n v="0"/>
    <n v="0"/>
    <n v="0"/>
    <n v="0"/>
    <n v="0"/>
    <n v="0"/>
    <n v="0"/>
    <n v="0"/>
    <n v="0"/>
    <n v="0"/>
    <n v="0"/>
    <n v="0"/>
    <n v="0"/>
    <n v="0"/>
    <n v="0"/>
    <n v="0"/>
  </r>
  <r>
    <s v="b5a3bd14-e507-4ef3-a40b-a61200e2d3a4"/>
    <x v="3"/>
    <x v="1"/>
    <x v="3"/>
    <x v="0"/>
    <n v="0"/>
    <n v="0"/>
    <n v="0"/>
    <n v="0"/>
    <n v="0"/>
    <n v="0"/>
    <n v="0"/>
    <n v="0"/>
    <n v="0"/>
    <n v="0"/>
    <n v="0"/>
    <n v="0"/>
    <n v="0"/>
    <n v="0"/>
    <n v="0"/>
    <n v="0"/>
    <n v="0"/>
    <n v="0"/>
    <n v="0"/>
    <n v="0"/>
    <n v="0"/>
    <n v="0"/>
    <n v="0"/>
    <n v="0"/>
    <n v="0"/>
    <n v="0"/>
  </r>
  <r>
    <s v="b5a3bd14-e507-4ef3-a40b-a61200e2d3a4"/>
    <x v="4"/>
    <x v="0"/>
    <x v="0"/>
    <x v="0"/>
    <n v="447418"/>
    <n v="139990194"/>
    <n v="0"/>
    <n v="0"/>
    <n v="0"/>
    <n v="0"/>
    <n v="0"/>
    <n v="0"/>
    <n v="0"/>
    <n v="0"/>
    <n v="0"/>
    <n v="0"/>
    <n v="0"/>
    <n v="0"/>
    <n v="0"/>
    <n v="0"/>
    <n v="0"/>
    <n v="0"/>
    <n v="0"/>
    <n v="0"/>
    <n v="0"/>
    <n v="0"/>
    <n v="0"/>
    <n v="0"/>
    <n v="0"/>
    <n v="0"/>
  </r>
  <r>
    <s v="b5a3bd14-e507-4ef3-a40b-a61200e2d3a4"/>
    <x v="4"/>
    <x v="0"/>
    <x v="1"/>
    <x v="0"/>
    <n v="242796"/>
    <n v="73555305"/>
    <n v="0"/>
    <n v="0"/>
    <n v="0"/>
    <n v="0"/>
    <n v="0"/>
    <n v="0"/>
    <n v="0"/>
    <n v="0"/>
    <n v="0"/>
    <n v="0"/>
    <n v="0"/>
    <n v="0"/>
    <n v="0"/>
    <n v="0"/>
    <n v="0"/>
    <n v="0"/>
    <n v="0"/>
    <n v="0"/>
    <n v="0"/>
    <n v="0"/>
    <n v="0"/>
    <n v="0"/>
    <n v="0"/>
    <n v="0"/>
  </r>
  <r>
    <s v="b5a3bd14-e507-4ef3-a40b-a61200e2d3a4"/>
    <x v="4"/>
    <x v="0"/>
    <x v="2"/>
    <x v="0"/>
    <n v="68900"/>
    <n v="21578776"/>
    <n v="0"/>
    <n v="0"/>
    <n v="0"/>
    <n v="0"/>
    <n v="0"/>
    <n v="0"/>
    <n v="0"/>
    <n v="0"/>
    <n v="0"/>
    <n v="0"/>
    <n v="0"/>
    <n v="0"/>
    <n v="0"/>
    <n v="0"/>
    <n v="0"/>
    <n v="0"/>
    <n v="0"/>
    <n v="0"/>
    <n v="0"/>
    <n v="0"/>
    <n v="0"/>
    <n v="0"/>
    <n v="0"/>
    <n v="0"/>
  </r>
  <r>
    <s v="b5a3bd14-e507-4ef3-a40b-a61200e2d3a4"/>
    <x v="4"/>
    <x v="0"/>
    <x v="3"/>
    <x v="0"/>
    <n v="0"/>
    <n v="0"/>
    <n v="0"/>
    <n v="0"/>
    <n v="0"/>
    <n v="0"/>
    <n v="0"/>
    <n v="0"/>
    <n v="0"/>
    <n v="0"/>
    <n v="0"/>
    <n v="0"/>
    <n v="0"/>
    <n v="0"/>
    <n v="0"/>
    <n v="0"/>
    <n v="0"/>
    <n v="0"/>
    <n v="0"/>
    <n v="0"/>
    <n v="0"/>
    <n v="0"/>
    <n v="0"/>
    <n v="0"/>
    <n v="0"/>
    <n v="0"/>
  </r>
  <r>
    <s v="b5a3bd14-e507-4ef3-a40b-a61200e2d3a4"/>
    <x v="4"/>
    <x v="1"/>
    <x v="0"/>
    <x v="0"/>
    <n v="436737"/>
    <n v="137204780"/>
    <n v="0"/>
    <n v="0"/>
    <n v="0"/>
    <n v="0"/>
    <n v="0"/>
    <n v="0"/>
    <n v="0"/>
    <n v="0"/>
    <n v="0"/>
    <n v="0"/>
    <n v="0"/>
    <n v="0"/>
    <n v="0"/>
    <n v="0"/>
    <n v="0"/>
    <n v="0"/>
    <n v="0"/>
    <n v="0"/>
    <n v="0"/>
    <n v="0"/>
    <n v="0"/>
    <n v="0"/>
    <n v="0"/>
    <n v="0"/>
  </r>
  <r>
    <s v="b5a3bd14-e507-4ef3-a40b-a61200e2d3a4"/>
    <x v="4"/>
    <x v="1"/>
    <x v="1"/>
    <x v="0"/>
    <n v="75498"/>
    <n v="21905619"/>
    <n v="0"/>
    <n v="0"/>
    <n v="0"/>
    <n v="0"/>
    <n v="0"/>
    <n v="0"/>
    <n v="0"/>
    <n v="0"/>
    <n v="0"/>
    <n v="0"/>
    <n v="0"/>
    <n v="0"/>
    <n v="0"/>
    <n v="0"/>
    <n v="0"/>
    <n v="0"/>
    <n v="0"/>
    <n v="0"/>
    <n v="0"/>
    <n v="0"/>
    <n v="0"/>
    <n v="0"/>
    <n v="0"/>
    <n v="0"/>
  </r>
  <r>
    <s v="b5a3bd14-e507-4ef3-a40b-a61200e2d3a4"/>
    <x v="4"/>
    <x v="1"/>
    <x v="2"/>
    <x v="0"/>
    <n v="52705"/>
    <n v="15952181"/>
    <n v="0"/>
    <n v="0"/>
    <n v="0"/>
    <n v="0"/>
    <n v="0"/>
    <n v="0"/>
    <n v="0"/>
    <n v="0"/>
    <n v="0"/>
    <n v="0"/>
    <n v="0"/>
    <n v="0"/>
    <n v="0"/>
    <n v="0"/>
    <n v="0"/>
    <n v="0"/>
    <n v="0"/>
    <n v="0"/>
    <n v="0"/>
    <n v="0"/>
    <n v="0"/>
    <n v="0"/>
    <n v="0"/>
    <n v="0"/>
  </r>
  <r>
    <s v="b5a3bd14-e507-4ef3-a40b-a61200e2d3a4"/>
    <x v="4"/>
    <x v="1"/>
    <x v="3"/>
    <x v="0"/>
    <n v="0"/>
    <n v="0"/>
    <n v="0"/>
    <n v="0"/>
    <n v="0"/>
    <n v="0"/>
    <n v="0"/>
    <n v="0"/>
    <n v="0"/>
    <n v="0"/>
    <n v="0"/>
    <n v="0"/>
    <n v="0"/>
    <n v="0"/>
    <n v="0"/>
    <n v="0"/>
    <n v="0"/>
    <n v="0"/>
    <n v="0"/>
    <n v="0"/>
    <n v="0"/>
    <n v="0"/>
    <n v="0"/>
    <n v="0"/>
    <n v="0"/>
    <n v="0"/>
  </r>
  <r>
    <s v="b5a3bd14-e507-4ef3-a40b-a61200e2d3a4"/>
    <x v="5"/>
    <x v="0"/>
    <x v="0"/>
    <x v="0"/>
    <n v="443718"/>
    <n v="137372070"/>
    <n v="0"/>
    <n v="0"/>
    <n v="0"/>
    <n v="0"/>
    <n v="0"/>
    <n v="0"/>
    <n v="0"/>
    <n v="0"/>
    <n v="0"/>
    <n v="0"/>
    <n v="0"/>
    <n v="0"/>
    <n v="0"/>
    <n v="0"/>
    <n v="0"/>
    <n v="0"/>
    <n v="0"/>
    <n v="0"/>
    <n v="0"/>
    <n v="0"/>
    <n v="0"/>
    <n v="0"/>
    <n v="0"/>
    <n v="0"/>
  </r>
  <r>
    <s v="b5a3bd14-e507-4ef3-a40b-a61200e2d3a4"/>
    <x v="5"/>
    <x v="0"/>
    <x v="1"/>
    <x v="0"/>
    <n v="245436"/>
    <n v="73130398"/>
    <n v="0"/>
    <n v="0"/>
    <n v="0"/>
    <n v="0"/>
    <n v="0"/>
    <n v="0"/>
    <n v="0"/>
    <n v="0"/>
    <n v="0"/>
    <n v="0"/>
    <n v="0"/>
    <n v="0"/>
    <n v="0"/>
    <n v="0"/>
    <n v="0"/>
    <n v="0"/>
    <n v="0"/>
    <n v="0"/>
    <n v="0"/>
    <n v="0"/>
    <n v="0"/>
    <n v="0"/>
    <n v="0"/>
    <n v="0"/>
  </r>
  <r>
    <s v="b5a3bd14-e507-4ef3-a40b-a61200e2d3a4"/>
    <x v="5"/>
    <x v="0"/>
    <x v="2"/>
    <x v="0"/>
    <n v="68898"/>
    <n v="21582469"/>
    <n v="0"/>
    <n v="0"/>
    <n v="0"/>
    <n v="0"/>
    <n v="0"/>
    <n v="0"/>
    <n v="0"/>
    <n v="0"/>
    <n v="0"/>
    <n v="0"/>
    <n v="0"/>
    <n v="0"/>
    <n v="0"/>
    <n v="0"/>
    <n v="0"/>
    <n v="0"/>
    <n v="0"/>
    <n v="0"/>
    <n v="0"/>
    <n v="0"/>
    <n v="0"/>
    <n v="0"/>
    <n v="0"/>
    <n v="0"/>
  </r>
  <r>
    <s v="b5a3bd14-e507-4ef3-a40b-a61200e2d3a4"/>
    <x v="5"/>
    <x v="0"/>
    <x v="3"/>
    <x v="0"/>
    <n v="0"/>
    <n v="0"/>
    <n v="0"/>
    <n v="0"/>
    <n v="0"/>
    <n v="0"/>
    <n v="0"/>
    <n v="0"/>
    <n v="0"/>
    <n v="0"/>
    <n v="0"/>
    <n v="0"/>
    <n v="0"/>
    <n v="0"/>
    <n v="0"/>
    <n v="0"/>
    <n v="0"/>
    <n v="0"/>
    <n v="0"/>
    <n v="0"/>
    <n v="0"/>
    <n v="0"/>
    <n v="0"/>
    <n v="0"/>
    <n v="0"/>
    <n v="0"/>
  </r>
  <r>
    <s v="b5a3bd14-e507-4ef3-a40b-a61200e2d3a4"/>
    <x v="5"/>
    <x v="1"/>
    <x v="0"/>
    <x v="0"/>
    <n v="434809"/>
    <n v="135220940"/>
    <n v="0"/>
    <n v="0"/>
    <n v="0"/>
    <n v="0"/>
    <n v="0"/>
    <n v="0"/>
    <n v="0"/>
    <n v="0"/>
    <n v="0"/>
    <n v="0"/>
    <n v="0"/>
    <n v="0"/>
    <n v="0"/>
    <n v="0"/>
    <n v="0"/>
    <n v="0"/>
    <n v="0"/>
    <n v="0"/>
    <n v="0"/>
    <n v="0"/>
    <n v="0"/>
    <n v="0"/>
    <n v="0"/>
    <n v="0"/>
  </r>
  <r>
    <s v="b5a3bd14-e507-4ef3-a40b-a61200e2d3a4"/>
    <x v="5"/>
    <x v="1"/>
    <x v="1"/>
    <x v="0"/>
    <n v="74096"/>
    <n v="21421045"/>
    <n v="0"/>
    <n v="0"/>
    <n v="0"/>
    <n v="0"/>
    <n v="0"/>
    <n v="0"/>
    <n v="0"/>
    <n v="0"/>
    <n v="0"/>
    <n v="0"/>
    <n v="0"/>
    <n v="0"/>
    <n v="0"/>
    <n v="0"/>
    <n v="0"/>
    <n v="0"/>
    <n v="0"/>
    <n v="0"/>
    <n v="0"/>
    <n v="0"/>
    <n v="0"/>
    <n v="0"/>
    <n v="0"/>
    <n v="0"/>
  </r>
  <r>
    <s v="b5a3bd14-e507-4ef3-a40b-a61200e2d3a4"/>
    <x v="5"/>
    <x v="1"/>
    <x v="2"/>
    <x v="0"/>
    <n v="52316"/>
    <n v="15979537"/>
    <n v="0"/>
    <n v="0"/>
    <n v="0"/>
    <n v="0"/>
    <n v="0"/>
    <n v="0"/>
    <n v="0"/>
    <n v="0"/>
    <n v="0"/>
    <n v="0"/>
    <n v="0"/>
    <n v="0"/>
    <n v="0"/>
    <n v="0"/>
    <n v="0"/>
    <n v="0"/>
    <n v="0"/>
    <n v="0"/>
    <n v="0"/>
    <n v="0"/>
    <n v="0"/>
    <n v="0"/>
    <n v="0"/>
    <n v="0"/>
  </r>
  <r>
    <s v="b5a3bd14-e507-4ef3-a40b-a61200e2d3a4"/>
    <x v="5"/>
    <x v="1"/>
    <x v="3"/>
    <x v="0"/>
    <n v="0"/>
    <n v="0"/>
    <n v="0"/>
    <n v="0"/>
    <n v="0"/>
    <n v="0"/>
    <n v="0"/>
    <n v="0"/>
    <n v="0"/>
    <n v="0"/>
    <n v="0"/>
    <n v="0"/>
    <n v="0"/>
    <n v="0"/>
    <n v="0"/>
    <n v="0"/>
    <n v="0"/>
    <n v="0"/>
    <n v="0"/>
    <n v="0"/>
    <n v="0"/>
    <n v="0"/>
    <n v="0"/>
    <n v="0"/>
    <n v="0"/>
    <n v="0"/>
  </r>
  <r>
    <s v="b5a3bd14-e507-4ef3-a40b-a61200e2d3a4"/>
    <x v="6"/>
    <x v="0"/>
    <x v="0"/>
    <x v="0"/>
    <n v="420430"/>
    <n v="142535569"/>
    <n v="0"/>
    <n v="0"/>
    <n v="0"/>
    <n v="0"/>
    <n v="0"/>
    <n v="0"/>
    <n v="0"/>
    <n v="0"/>
    <n v="0"/>
    <n v="0"/>
    <n v="0"/>
    <n v="0"/>
    <n v="0"/>
    <n v="0"/>
    <n v="0"/>
    <n v="0"/>
    <n v="0"/>
    <n v="0"/>
    <n v="0"/>
    <n v="0"/>
    <n v="0"/>
    <n v="0"/>
    <n v="0"/>
    <n v="0"/>
  </r>
  <r>
    <s v="b5a3bd14-e507-4ef3-a40b-a61200e2d3a4"/>
    <x v="6"/>
    <x v="0"/>
    <x v="1"/>
    <x v="0"/>
    <n v="241366"/>
    <n v="80855798"/>
    <n v="0"/>
    <n v="0"/>
    <n v="0"/>
    <n v="0"/>
    <n v="0"/>
    <n v="0"/>
    <n v="0"/>
    <n v="0"/>
    <n v="0"/>
    <n v="0"/>
    <n v="0"/>
    <n v="0"/>
    <n v="0"/>
    <n v="0"/>
    <n v="0"/>
    <n v="0"/>
    <n v="0"/>
    <n v="0"/>
    <n v="0"/>
    <n v="0"/>
    <n v="0"/>
    <n v="0"/>
    <n v="0"/>
    <n v="0"/>
  </r>
  <r>
    <s v="b5a3bd14-e507-4ef3-a40b-a61200e2d3a4"/>
    <x v="6"/>
    <x v="0"/>
    <x v="2"/>
    <x v="0"/>
    <n v="69154"/>
    <n v="23250263"/>
    <n v="0"/>
    <n v="0"/>
    <n v="0"/>
    <n v="0"/>
    <n v="0"/>
    <n v="0"/>
    <n v="0"/>
    <n v="0"/>
    <n v="0"/>
    <n v="0"/>
    <n v="0"/>
    <n v="0"/>
    <n v="0"/>
    <n v="0"/>
    <n v="0"/>
    <n v="0"/>
    <n v="0"/>
    <n v="0"/>
    <n v="0"/>
    <n v="0"/>
    <n v="0"/>
    <n v="0"/>
    <n v="0"/>
    <n v="0"/>
  </r>
  <r>
    <s v="b5a3bd14-e507-4ef3-a40b-a61200e2d3a4"/>
    <x v="6"/>
    <x v="0"/>
    <x v="3"/>
    <x v="0"/>
    <n v="0"/>
    <n v="0"/>
    <n v="0"/>
    <n v="0"/>
    <n v="0"/>
    <n v="0"/>
    <n v="0"/>
    <n v="0"/>
    <n v="0"/>
    <n v="0"/>
    <n v="0"/>
    <n v="0"/>
    <n v="0"/>
    <n v="0"/>
    <n v="0"/>
    <n v="0"/>
    <n v="0"/>
    <n v="0"/>
    <n v="0"/>
    <n v="0"/>
    <n v="0"/>
    <n v="0"/>
    <n v="0"/>
    <n v="0"/>
    <n v="0"/>
    <n v="0"/>
  </r>
  <r>
    <s v="b5a3bd14-e507-4ef3-a40b-a61200e2d3a4"/>
    <x v="6"/>
    <x v="1"/>
    <x v="0"/>
    <x v="0"/>
    <n v="413283"/>
    <n v="141379495"/>
    <n v="0"/>
    <n v="0"/>
    <n v="0"/>
    <n v="0"/>
    <n v="0"/>
    <n v="0"/>
    <n v="0"/>
    <n v="0"/>
    <n v="0"/>
    <n v="0"/>
    <n v="0"/>
    <n v="0"/>
    <n v="0"/>
    <n v="0"/>
    <n v="0"/>
    <n v="0"/>
    <n v="0"/>
    <n v="0"/>
    <n v="0"/>
    <n v="0"/>
    <n v="0"/>
    <n v="0"/>
    <n v="0"/>
    <n v="0"/>
  </r>
  <r>
    <s v="b5a3bd14-e507-4ef3-a40b-a61200e2d3a4"/>
    <x v="6"/>
    <x v="1"/>
    <x v="1"/>
    <x v="0"/>
    <n v="72477"/>
    <n v="24204015"/>
    <n v="0"/>
    <n v="0"/>
    <n v="0"/>
    <n v="0"/>
    <n v="0"/>
    <n v="0"/>
    <n v="0"/>
    <n v="0"/>
    <n v="0"/>
    <n v="0"/>
    <n v="0"/>
    <n v="0"/>
    <n v="0"/>
    <n v="0"/>
    <n v="0"/>
    <n v="0"/>
    <n v="0"/>
    <n v="0"/>
    <n v="0"/>
    <n v="0"/>
    <n v="0"/>
    <n v="0"/>
    <n v="0"/>
    <n v="0"/>
  </r>
  <r>
    <s v="b5a3bd14-e507-4ef3-a40b-a61200e2d3a4"/>
    <x v="6"/>
    <x v="1"/>
    <x v="2"/>
    <x v="0"/>
    <n v="51568"/>
    <n v="17100534"/>
    <n v="0"/>
    <n v="0"/>
    <n v="0"/>
    <n v="0"/>
    <n v="0"/>
    <n v="0"/>
    <n v="0"/>
    <n v="0"/>
    <n v="0"/>
    <n v="0"/>
    <n v="0"/>
    <n v="0"/>
    <n v="0"/>
    <n v="0"/>
    <n v="0"/>
    <n v="0"/>
    <n v="0"/>
    <n v="0"/>
    <n v="0"/>
    <n v="0"/>
    <n v="0"/>
    <n v="0"/>
    <n v="0"/>
    <n v="0"/>
  </r>
  <r>
    <s v="b5a3bd14-e507-4ef3-a40b-a61200e2d3a4"/>
    <x v="6"/>
    <x v="1"/>
    <x v="3"/>
    <x v="0"/>
    <n v="0"/>
    <n v="0"/>
    <n v="0"/>
    <n v="0"/>
    <n v="0"/>
    <n v="0"/>
    <n v="0"/>
    <n v="0"/>
    <n v="0"/>
    <n v="0"/>
    <n v="0"/>
    <n v="0"/>
    <n v="0"/>
    <n v="0"/>
    <n v="0"/>
    <n v="0"/>
    <n v="0"/>
    <n v="0"/>
    <n v="0"/>
    <n v="0"/>
    <n v="0"/>
    <n v="0"/>
    <n v="0"/>
    <n v="0"/>
    <n v="0"/>
    <n v="0"/>
  </r>
  <r>
    <s v="b5a3bd14-e507-4ef3-a40b-a61200e2d3a4"/>
    <x v="7"/>
    <x v="0"/>
    <x v="0"/>
    <x v="0"/>
    <n v="0"/>
    <n v="0"/>
    <n v="0"/>
    <n v="0"/>
    <n v="0"/>
    <n v="0"/>
    <n v="0"/>
    <n v="0"/>
    <n v="0"/>
    <n v="0"/>
    <n v="0"/>
    <n v="0"/>
    <n v="0"/>
    <n v="0"/>
    <n v="0"/>
    <n v="0"/>
    <n v="0"/>
    <n v="0"/>
    <n v="0"/>
    <n v="0"/>
    <n v="0"/>
    <n v="0"/>
    <n v="0"/>
    <n v="0"/>
    <n v="0"/>
    <n v="0"/>
  </r>
  <r>
    <s v="b5a3bd14-e507-4ef3-a40b-a61200e2d3a4"/>
    <x v="7"/>
    <x v="0"/>
    <x v="1"/>
    <x v="0"/>
    <n v="0"/>
    <n v="0"/>
    <n v="0"/>
    <n v="0"/>
    <n v="0"/>
    <n v="0"/>
    <n v="0"/>
    <n v="0"/>
    <n v="0"/>
    <n v="0"/>
    <n v="0"/>
    <n v="0"/>
    <n v="0"/>
    <n v="0"/>
    <n v="0"/>
    <n v="0"/>
    <n v="0"/>
    <n v="0"/>
    <n v="0"/>
    <n v="0"/>
    <n v="0"/>
    <n v="0"/>
    <n v="0"/>
    <n v="0"/>
    <n v="0"/>
    <n v="0"/>
  </r>
  <r>
    <s v="b5a3bd14-e507-4ef3-a40b-a61200e2d3a4"/>
    <x v="7"/>
    <x v="0"/>
    <x v="2"/>
    <x v="0"/>
    <n v="0"/>
    <n v="0"/>
    <n v="0"/>
    <n v="0"/>
    <n v="0"/>
    <n v="0"/>
    <n v="0"/>
    <n v="0"/>
    <n v="0"/>
    <n v="0"/>
    <n v="0"/>
    <n v="0"/>
    <n v="0"/>
    <n v="0"/>
    <n v="0"/>
    <n v="0"/>
    <n v="0"/>
    <n v="0"/>
    <n v="0"/>
    <n v="0"/>
    <n v="0"/>
    <n v="0"/>
    <n v="0"/>
    <n v="0"/>
    <n v="0"/>
    <n v="0"/>
  </r>
  <r>
    <s v="b5a3bd14-e507-4ef3-a40b-a61200e2d3a4"/>
    <x v="7"/>
    <x v="0"/>
    <x v="3"/>
    <x v="0"/>
    <n v="0"/>
    <n v="0"/>
    <n v="0"/>
    <n v="0"/>
    <n v="0"/>
    <n v="0"/>
    <n v="0"/>
    <n v="0"/>
    <n v="0"/>
    <n v="0"/>
    <n v="0"/>
    <n v="0"/>
    <n v="0"/>
    <n v="0"/>
    <n v="0"/>
    <n v="0"/>
    <n v="0"/>
    <n v="0"/>
    <n v="0"/>
    <n v="0"/>
    <n v="0"/>
    <n v="0"/>
    <n v="0"/>
    <n v="0"/>
    <n v="0"/>
    <n v="0"/>
  </r>
  <r>
    <s v="b5a3bd14-e507-4ef3-a40b-a61200e2d3a4"/>
    <x v="7"/>
    <x v="1"/>
    <x v="0"/>
    <x v="0"/>
    <n v="0"/>
    <n v="0"/>
    <n v="0"/>
    <n v="0"/>
    <n v="0"/>
    <n v="0"/>
    <n v="0"/>
    <n v="0"/>
    <n v="0"/>
    <n v="0"/>
    <n v="0"/>
    <n v="0"/>
    <n v="0"/>
    <n v="0"/>
    <n v="0"/>
    <n v="0"/>
    <n v="0"/>
    <n v="0"/>
    <n v="0"/>
    <n v="0"/>
    <n v="0"/>
    <n v="0"/>
    <n v="0"/>
    <n v="0"/>
    <n v="0"/>
    <n v="0"/>
  </r>
  <r>
    <s v="b5a3bd14-e507-4ef3-a40b-a61200e2d3a4"/>
    <x v="7"/>
    <x v="1"/>
    <x v="1"/>
    <x v="0"/>
    <n v="0"/>
    <n v="0"/>
    <n v="0"/>
    <n v="0"/>
    <n v="0"/>
    <n v="0"/>
    <n v="0"/>
    <n v="0"/>
    <n v="0"/>
    <n v="0"/>
    <n v="0"/>
    <n v="0"/>
    <n v="0"/>
    <n v="0"/>
    <n v="0"/>
    <n v="0"/>
    <n v="0"/>
    <n v="0"/>
    <n v="0"/>
    <n v="0"/>
    <n v="0"/>
    <n v="0"/>
    <n v="0"/>
    <n v="0"/>
    <n v="0"/>
    <n v="0"/>
  </r>
  <r>
    <s v="b5a3bd14-e507-4ef3-a40b-a61200e2d3a4"/>
    <x v="7"/>
    <x v="1"/>
    <x v="2"/>
    <x v="0"/>
    <n v="0"/>
    <n v="0"/>
    <n v="0"/>
    <n v="0"/>
    <n v="0"/>
    <n v="0"/>
    <n v="0"/>
    <n v="0"/>
    <n v="0"/>
    <n v="0"/>
    <n v="0"/>
    <n v="0"/>
    <n v="0"/>
    <n v="0"/>
    <n v="0"/>
    <n v="0"/>
    <n v="0"/>
    <n v="0"/>
    <n v="0"/>
    <n v="0"/>
    <n v="0"/>
    <n v="0"/>
    <n v="0"/>
    <n v="0"/>
    <n v="0"/>
    <n v="0"/>
  </r>
  <r>
    <s v="b5a3bd14-e507-4ef3-a40b-a61200e2d3a4"/>
    <x v="7"/>
    <x v="1"/>
    <x v="3"/>
    <x v="0"/>
    <n v="0"/>
    <n v="0"/>
    <n v="0"/>
    <n v="0"/>
    <n v="0"/>
    <n v="0"/>
    <n v="0"/>
    <n v="0"/>
    <n v="0"/>
    <n v="0"/>
    <n v="0"/>
    <n v="0"/>
    <n v="0"/>
    <n v="0"/>
    <n v="0"/>
    <n v="0"/>
    <n v="0"/>
    <n v="0"/>
    <n v="0"/>
    <n v="0"/>
    <n v="0"/>
    <n v="0"/>
    <n v="0"/>
    <n v="0"/>
    <n v="0"/>
    <n v="0"/>
  </r>
  <r>
    <s v="986bb8fb-149a-43f1-b64b-a61200e2d3a4"/>
    <x v="0"/>
    <x v="0"/>
    <x v="0"/>
    <x v="0"/>
    <n v="73947"/>
    <n v="22317779"/>
    <n v="0"/>
    <n v="0"/>
    <n v="0"/>
    <n v="0"/>
    <n v="0"/>
    <n v="0"/>
    <n v="0"/>
    <n v="0"/>
    <n v="0"/>
    <n v="0"/>
    <n v="0"/>
    <n v="0"/>
    <n v="0"/>
    <n v="0"/>
    <n v="0"/>
    <n v="0"/>
    <n v="0"/>
    <n v="0"/>
    <n v="0"/>
    <n v="0"/>
    <n v="0"/>
    <n v="0"/>
    <n v="0"/>
    <n v="0"/>
  </r>
  <r>
    <s v="986bb8fb-149a-43f1-b64b-a61200e2d3a4"/>
    <x v="0"/>
    <x v="0"/>
    <x v="1"/>
    <x v="0"/>
    <n v="88298"/>
    <n v="26448812"/>
    <n v="0"/>
    <n v="0"/>
    <n v="0"/>
    <n v="0"/>
    <n v="0"/>
    <n v="0"/>
    <n v="0"/>
    <n v="0"/>
    <n v="0"/>
    <n v="0"/>
    <n v="0"/>
    <n v="0"/>
    <n v="0"/>
    <n v="0"/>
    <n v="0"/>
    <n v="0"/>
    <n v="0"/>
    <n v="0"/>
    <n v="0"/>
    <n v="0"/>
    <n v="0"/>
    <n v="0"/>
    <n v="0"/>
    <n v="0"/>
  </r>
  <r>
    <s v="986bb8fb-149a-43f1-b64b-a61200e2d3a4"/>
    <x v="0"/>
    <x v="0"/>
    <x v="2"/>
    <x v="0"/>
    <n v="79975"/>
    <n v="26484806"/>
    <n v="2"/>
    <n v="148"/>
    <n v="30"/>
    <n v="31"/>
    <n v="0"/>
    <n v="2"/>
    <n v="0"/>
    <n v="0"/>
    <n v="2"/>
    <n v="148"/>
    <n v="30"/>
    <n v="31"/>
    <n v="0"/>
    <n v="2"/>
    <n v="0"/>
    <n v="0"/>
    <n v="2"/>
    <n v="148"/>
    <n v="30"/>
    <n v="31"/>
    <n v="0"/>
    <n v="2"/>
    <n v="0"/>
    <n v="0"/>
  </r>
  <r>
    <s v="986bb8fb-149a-43f1-b64b-a61200e2d3a4"/>
    <x v="0"/>
    <x v="0"/>
    <x v="3"/>
    <x v="0"/>
    <n v="36551"/>
    <n v="12918657"/>
    <n v="4"/>
    <n v="234"/>
    <n v="42"/>
    <n v="61"/>
    <n v="2"/>
    <n v="1"/>
    <n v="1"/>
    <n v="0"/>
    <n v="4"/>
    <n v="234"/>
    <n v="42"/>
    <n v="61"/>
    <n v="2"/>
    <n v="1"/>
    <n v="1"/>
    <n v="0"/>
    <n v="4"/>
    <n v="234"/>
    <n v="42"/>
    <n v="61"/>
    <n v="2"/>
    <n v="1"/>
    <n v="1"/>
    <n v="0"/>
  </r>
  <r>
    <s v="986bb8fb-149a-43f1-b64b-a61200e2d3a4"/>
    <x v="0"/>
    <x v="1"/>
    <x v="0"/>
    <x v="0"/>
    <n v="76159"/>
    <n v="23010516"/>
    <n v="0"/>
    <n v="0"/>
    <n v="0"/>
    <n v="0"/>
    <n v="0"/>
    <n v="0"/>
    <n v="0"/>
    <n v="0"/>
    <n v="0"/>
    <n v="0"/>
    <n v="0"/>
    <n v="0"/>
    <n v="0"/>
    <n v="0"/>
    <n v="0"/>
    <n v="0"/>
    <n v="0"/>
    <n v="0"/>
    <n v="0"/>
    <n v="0"/>
    <n v="0"/>
    <n v="0"/>
    <n v="0"/>
    <n v="0"/>
  </r>
  <r>
    <s v="986bb8fb-149a-43f1-b64b-a61200e2d3a4"/>
    <x v="0"/>
    <x v="1"/>
    <x v="1"/>
    <x v="0"/>
    <n v="78196"/>
    <n v="23210497"/>
    <n v="3"/>
    <n v="66"/>
    <n v="17"/>
    <n v="17"/>
    <n v="0"/>
    <n v="0"/>
    <n v="2"/>
    <n v="1"/>
    <n v="3"/>
    <n v="66"/>
    <n v="17"/>
    <n v="17"/>
    <n v="0"/>
    <n v="0"/>
    <n v="2"/>
    <n v="1"/>
    <n v="2"/>
    <n v="66"/>
    <n v="17"/>
    <n v="17"/>
    <n v="0"/>
    <n v="0"/>
    <n v="2"/>
    <n v="1"/>
  </r>
  <r>
    <s v="986bb8fb-149a-43f1-b64b-a61200e2d3a4"/>
    <x v="0"/>
    <x v="1"/>
    <x v="2"/>
    <x v="0"/>
    <n v="70693"/>
    <n v="23310014"/>
    <n v="5"/>
    <n v="466"/>
    <n v="80"/>
    <n v="222"/>
    <n v="0"/>
    <n v="0"/>
    <n v="2"/>
    <n v="3"/>
    <n v="5"/>
    <n v="466"/>
    <n v="80"/>
    <n v="222"/>
    <n v="0"/>
    <n v="0"/>
    <n v="2"/>
    <n v="3"/>
    <n v="5"/>
    <n v="466"/>
    <n v="80"/>
    <n v="222"/>
    <n v="0"/>
    <n v="0"/>
    <n v="2"/>
    <n v="3"/>
  </r>
  <r>
    <s v="986bb8fb-149a-43f1-b64b-a61200e2d3a4"/>
    <x v="0"/>
    <x v="1"/>
    <x v="3"/>
    <x v="0"/>
    <n v="27664"/>
    <n v="9730435"/>
    <n v="9"/>
    <n v="433"/>
    <n v="95"/>
    <n v="95"/>
    <n v="1"/>
    <n v="3"/>
    <n v="2"/>
    <n v="3"/>
    <n v="9"/>
    <n v="433"/>
    <n v="95"/>
    <n v="95"/>
    <n v="1"/>
    <n v="3"/>
    <n v="2"/>
    <n v="3"/>
    <n v="9"/>
    <n v="433"/>
    <n v="95"/>
    <n v="95"/>
    <n v="1"/>
    <n v="3"/>
    <n v="2"/>
    <n v="3"/>
  </r>
  <r>
    <s v="986bb8fb-149a-43f1-b64b-a61200e2d3a4"/>
    <x v="1"/>
    <x v="0"/>
    <x v="0"/>
    <x v="0"/>
    <n v="76636"/>
    <n v="23385756"/>
    <n v="0"/>
    <n v="0"/>
    <n v="0"/>
    <n v="0"/>
    <n v="0"/>
    <n v="0"/>
    <n v="0"/>
    <n v="0"/>
    <n v="0"/>
    <n v="0"/>
    <n v="0"/>
    <n v="0"/>
    <n v="0"/>
    <n v="0"/>
    <n v="0"/>
    <n v="0"/>
    <n v="0"/>
    <n v="0"/>
    <n v="0"/>
    <n v="0"/>
    <n v="0"/>
    <n v="0"/>
    <n v="0"/>
    <n v="0"/>
  </r>
  <r>
    <s v="986bb8fb-149a-43f1-b64b-a61200e2d3a4"/>
    <x v="1"/>
    <x v="0"/>
    <x v="1"/>
    <x v="0"/>
    <n v="90096"/>
    <n v="27465653"/>
    <n v="0"/>
    <n v="0"/>
    <n v="0"/>
    <n v="0"/>
    <n v="0"/>
    <n v="0"/>
    <n v="0"/>
    <n v="0"/>
    <n v="0"/>
    <n v="0"/>
    <n v="0"/>
    <n v="0"/>
    <n v="0"/>
    <n v="0"/>
    <n v="0"/>
    <n v="0"/>
    <n v="0"/>
    <n v="0"/>
    <n v="0"/>
    <n v="0"/>
    <n v="0"/>
    <n v="0"/>
    <n v="0"/>
    <n v="0"/>
  </r>
  <r>
    <s v="986bb8fb-149a-43f1-b64b-a61200e2d3a4"/>
    <x v="1"/>
    <x v="0"/>
    <x v="2"/>
    <x v="0"/>
    <n v="84418"/>
    <n v="27946577"/>
    <n v="2"/>
    <n v="43"/>
    <n v="12"/>
    <n v="12"/>
    <n v="1"/>
    <n v="1"/>
    <n v="0"/>
    <n v="0"/>
    <n v="2"/>
    <n v="43"/>
    <n v="12"/>
    <n v="12"/>
    <n v="1"/>
    <n v="1"/>
    <n v="0"/>
    <n v="0"/>
    <n v="2"/>
    <n v="43"/>
    <n v="12"/>
    <n v="12"/>
    <n v="1"/>
    <n v="1"/>
    <n v="0"/>
    <n v="0"/>
  </r>
  <r>
    <s v="986bb8fb-149a-43f1-b64b-a61200e2d3a4"/>
    <x v="1"/>
    <x v="0"/>
    <x v="3"/>
    <x v="0"/>
    <n v="38086"/>
    <n v="13459110"/>
    <n v="6"/>
    <n v="199"/>
    <n v="44"/>
    <n v="44"/>
    <n v="3"/>
    <n v="0"/>
    <n v="3"/>
    <n v="0"/>
    <n v="6"/>
    <n v="199"/>
    <n v="44"/>
    <n v="44"/>
    <n v="3"/>
    <n v="0"/>
    <n v="3"/>
    <n v="0"/>
    <n v="6"/>
    <n v="199"/>
    <n v="44"/>
    <n v="44"/>
    <n v="3"/>
    <n v="0"/>
    <n v="3"/>
    <n v="0"/>
  </r>
  <r>
    <s v="986bb8fb-149a-43f1-b64b-a61200e2d3a4"/>
    <x v="1"/>
    <x v="1"/>
    <x v="0"/>
    <x v="0"/>
    <n v="78897"/>
    <n v="24119854"/>
    <n v="0"/>
    <n v="0"/>
    <n v="0"/>
    <n v="0"/>
    <n v="0"/>
    <n v="0"/>
    <n v="0"/>
    <n v="0"/>
    <n v="0"/>
    <n v="0"/>
    <n v="0"/>
    <n v="0"/>
    <n v="0"/>
    <n v="0"/>
    <n v="0"/>
    <n v="0"/>
    <n v="0"/>
    <n v="0"/>
    <n v="0"/>
    <n v="0"/>
    <n v="0"/>
    <n v="0"/>
    <n v="0"/>
    <n v="0"/>
  </r>
  <r>
    <s v="986bb8fb-149a-43f1-b64b-a61200e2d3a4"/>
    <x v="1"/>
    <x v="1"/>
    <x v="1"/>
    <x v="0"/>
    <n v="78961"/>
    <n v="23750955"/>
    <n v="0"/>
    <n v="0"/>
    <n v="0"/>
    <n v="0"/>
    <n v="0"/>
    <n v="0"/>
    <n v="0"/>
    <n v="0"/>
    <n v="0"/>
    <n v="0"/>
    <n v="0"/>
    <n v="0"/>
    <n v="0"/>
    <n v="0"/>
    <n v="0"/>
    <n v="0"/>
    <n v="0"/>
    <n v="0"/>
    <n v="0"/>
    <n v="0"/>
    <n v="0"/>
    <n v="0"/>
    <n v="0"/>
    <n v="0"/>
  </r>
  <r>
    <s v="986bb8fb-149a-43f1-b64b-a61200e2d3a4"/>
    <x v="1"/>
    <x v="1"/>
    <x v="2"/>
    <x v="0"/>
    <n v="74525"/>
    <n v="24425535"/>
    <n v="5"/>
    <n v="295"/>
    <n v="64"/>
    <n v="64"/>
    <n v="3"/>
    <n v="0"/>
    <n v="2"/>
    <n v="0"/>
    <n v="5"/>
    <n v="295"/>
    <n v="64"/>
    <n v="64"/>
    <n v="3"/>
    <n v="0"/>
    <n v="2"/>
    <n v="0"/>
    <n v="3"/>
    <n v="295"/>
    <n v="64"/>
    <n v="64"/>
    <n v="3"/>
    <n v="0"/>
    <n v="2"/>
    <n v="0"/>
  </r>
  <r>
    <s v="986bb8fb-149a-43f1-b64b-a61200e2d3a4"/>
    <x v="1"/>
    <x v="1"/>
    <x v="3"/>
    <x v="0"/>
    <n v="29056"/>
    <n v="10225981"/>
    <n v="9"/>
    <n v="535"/>
    <n v="98"/>
    <n v="140"/>
    <n v="3"/>
    <n v="5"/>
    <n v="1"/>
    <n v="0"/>
    <n v="9"/>
    <n v="535"/>
    <n v="98"/>
    <n v="140"/>
    <n v="3"/>
    <n v="5"/>
    <n v="1"/>
    <n v="0"/>
    <n v="8"/>
    <n v="535"/>
    <n v="98"/>
    <n v="140"/>
    <n v="3"/>
    <n v="5"/>
    <n v="1"/>
    <n v="0"/>
  </r>
  <r>
    <s v="986bb8fb-149a-43f1-b64b-a61200e2d3a4"/>
    <x v="2"/>
    <x v="0"/>
    <x v="0"/>
    <x v="0"/>
    <n v="80757"/>
    <n v="24917815"/>
    <n v="0"/>
    <n v="0"/>
    <n v="0"/>
    <n v="0"/>
    <n v="0"/>
    <n v="0"/>
    <n v="0"/>
    <n v="0"/>
    <n v="0"/>
    <n v="0"/>
    <n v="0"/>
    <n v="0"/>
    <n v="0"/>
    <n v="0"/>
    <n v="0"/>
    <n v="0"/>
    <n v="0"/>
    <n v="0"/>
    <n v="0"/>
    <n v="0"/>
    <n v="0"/>
    <n v="0"/>
    <n v="0"/>
    <n v="0"/>
  </r>
  <r>
    <s v="986bb8fb-149a-43f1-b64b-a61200e2d3a4"/>
    <x v="2"/>
    <x v="0"/>
    <x v="1"/>
    <x v="0"/>
    <n v="96153"/>
    <n v="29323975"/>
    <n v="0"/>
    <n v="0"/>
    <n v="0"/>
    <n v="0"/>
    <n v="0"/>
    <n v="0"/>
    <n v="0"/>
    <n v="0"/>
    <n v="0"/>
    <n v="0"/>
    <n v="0"/>
    <n v="0"/>
    <n v="0"/>
    <n v="0"/>
    <n v="0"/>
    <n v="0"/>
    <n v="0"/>
    <n v="0"/>
    <n v="0"/>
    <n v="0"/>
    <n v="0"/>
    <n v="0"/>
    <n v="0"/>
    <n v="0"/>
  </r>
  <r>
    <s v="986bb8fb-149a-43f1-b64b-a61200e2d3a4"/>
    <x v="2"/>
    <x v="0"/>
    <x v="2"/>
    <x v="0"/>
    <n v="92083"/>
    <n v="30640563"/>
    <n v="0"/>
    <n v="0"/>
    <n v="0"/>
    <n v="0"/>
    <n v="0"/>
    <n v="0"/>
    <n v="0"/>
    <n v="0"/>
    <n v="0"/>
    <n v="0"/>
    <n v="0"/>
    <n v="0"/>
    <n v="0"/>
    <n v="0"/>
    <n v="0"/>
    <n v="0"/>
    <n v="0"/>
    <n v="0"/>
    <n v="0"/>
    <n v="0"/>
    <n v="0"/>
    <n v="0"/>
    <n v="0"/>
    <n v="0"/>
  </r>
  <r>
    <s v="986bb8fb-149a-43f1-b64b-a61200e2d3a4"/>
    <x v="2"/>
    <x v="0"/>
    <x v="3"/>
    <x v="0"/>
    <n v="41181"/>
    <n v="14555765"/>
    <n v="0"/>
    <n v="0"/>
    <n v="0"/>
    <n v="0"/>
    <n v="0"/>
    <n v="0"/>
    <n v="0"/>
    <n v="0"/>
    <n v="0"/>
    <n v="0"/>
    <n v="0"/>
    <n v="0"/>
    <n v="0"/>
    <n v="0"/>
    <n v="0"/>
    <n v="0"/>
    <n v="0"/>
    <n v="0"/>
    <n v="0"/>
    <n v="0"/>
    <n v="0"/>
    <n v="0"/>
    <n v="0"/>
    <n v="0"/>
  </r>
  <r>
    <s v="986bb8fb-149a-43f1-b64b-a61200e2d3a4"/>
    <x v="2"/>
    <x v="1"/>
    <x v="0"/>
    <x v="0"/>
    <n v="83575"/>
    <n v="25777015"/>
    <n v="0"/>
    <n v="0"/>
    <n v="0"/>
    <n v="0"/>
    <n v="0"/>
    <n v="0"/>
    <n v="0"/>
    <n v="0"/>
    <n v="0"/>
    <n v="0"/>
    <n v="0"/>
    <n v="0"/>
    <n v="0"/>
    <n v="0"/>
    <n v="0"/>
    <n v="0"/>
    <n v="0"/>
    <n v="0"/>
    <n v="0"/>
    <n v="0"/>
    <n v="0"/>
    <n v="0"/>
    <n v="0"/>
    <n v="0"/>
  </r>
  <r>
    <s v="986bb8fb-149a-43f1-b64b-a61200e2d3a4"/>
    <x v="2"/>
    <x v="1"/>
    <x v="1"/>
    <x v="0"/>
    <n v="82961"/>
    <n v="24991788"/>
    <n v="0"/>
    <n v="0"/>
    <n v="0"/>
    <n v="0"/>
    <n v="0"/>
    <n v="0"/>
    <n v="0"/>
    <n v="0"/>
    <n v="0"/>
    <n v="0"/>
    <n v="0"/>
    <n v="0"/>
    <n v="0"/>
    <n v="0"/>
    <n v="0"/>
    <n v="0"/>
    <n v="0"/>
    <n v="0"/>
    <n v="0"/>
    <n v="0"/>
    <n v="0"/>
    <n v="0"/>
    <n v="0"/>
    <n v="0"/>
  </r>
  <r>
    <s v="986bb8fb-149a-43f1-b64b-a61200e2d3a4"/>
    <x v="2"/>
    <x v="1"/>
    <x v="2"/>
    <x v="0"/>
    <n v="80471"/>
    <n v="26598346"/>
    <n v="0"/>
    <n v="0"/>
    <n v="0"/>
    <n v="0"/>
    <n v="0"/>
    <n v="0"/>
    <n v="0"/>
    <n v="0"/>
    <n v="0"/>
    <n v="0"/>
    <n v="0"/>
    <n v="0"/>
    <n v="0"/>
    <n v="0"/>
    <n v="0"/>
    <n v="0"/>
    <n v="0"/>
    <n v="0"/>
    <n v="0"/>
    <n v="0"/>
    <n v="0"/>
    <n v="0"/>
    <n v="0"/>
    <n v="0"/>
  </r>
  <r>
    <s v="986bb8fb-149a-43f1-b64b-a61200e2d3a4"/>
    <x v="2"/>
    <x v="1"/>
    <x v="3"/>
    <x v="0"/>
    <n v="31864"/>
    <n v="11220299"/>
    <n v="0"/>
    <n v="0"/>
    <n v="0"/>
    <n v="0"/>
    <n v="0"/>
    <n v="0"/>
    <n v="0"/>
    <n v="0"/>
    <n v="0"/>
    <n v="0"/>
    <n v="0"/>
    <n v="0"/>
    <n v="0"/>
    <n v="0"/>
    <n v="0"/>
    <n v="0"/>
    <n v="0"/>
    <n v="0"/>
    <n v="0"/>
    <n v="0"/>
    <n v="0"/>
    <n v="0"/>
    <n v="0"/>
    <n v="0"/>
  </r>
  <r>
    <s v="986bb8fb-149a-43f1-b64b-a61200e2d3a4"/>
    <x v="3"/>
    <x v="0"/>
    <x v="0"/>
    <x v="0"/>
    <n v="80975"/>
    <n v="25030548"/>
    <n v="0"/>
    <n v="0"/>
    <n v="0"/>
    <n v="0"/>
    <n v="0"/>
    <n v="0"/>
    <n v="0"/>
    <n v="0"/>
    <n v="0"/>
    <n v="0"/>
    <n v="0"/>
    <n v="0"/>
    <n v="0"/>
    <n v="0"/>
    <n v="0"/>
    <n v="0"/>
    <n v="0"/>
    <n v="0"/>
    <n v="0"/>
    <n v="0"/>
    <n v="0"/>
    <n v="0"/>
    <n v="0"/>
    <n v="0"/>
  </r>
  <r>
    <s v="986bb8fb-149a-43f1-b64b-a61200e2d3a4"/>
    <x v="3"/>
    <x v="0"/>
    <x v="1"/>
    <x v="0"/>
    <n v="97776"/>
    <n v="29953232"/>
    <n v="0"/>
    <n v="0"/>
    <n v="0"/>
    <n v="0"/>
    <n v="0"/>
    <n v="0"/>
    <n v="0"/>
    <n v="0"/>
    <n v="0"/>
    <n v="0"/>
    <n v="0"/>
    <n v="0"/>
    <n v="0"/>
    <n v="0"/>
    <n v="0"/>
    <n v="0"/>
    <n v="0"/>
    <n v="0"/>
    <n v="0"/>
    <n v="0"/>
    <n v="0"/>
    <n v="0"/>
    <n v="0"/>
    <n v="0"/>
  </r>
  <r>
    <s v="986bb8fb-149a-43f1-b64b-a61200e2d3a4"/>
    <x v="3"/>
    <x v="0"/>
    <x v="2"/>
    <x v="0"/>
    <n v="94512"/>
    <n v="31618055"/>
    <n v="0"/>
    <n v="0"/>
    <n v="0"/>
    <n v="0"/>
    <n v="0"/>
    <n v="0"/>
    <n v="0"/>
    <n v="0"/>
    <n v="0"/>
    <n v="0"/>
    <n v="0"/>
    <n v="0"/>
    <n v="0"/>
    <n v="0"/>
    <n v="0"/>
    <n v="0"/>
    <n v="0"/>
    <n v="0"/>
    <n v="0"/>
    <n v="0"/>
    <n v="0"/>
    <n v="0"/>
    <n v="0"/>
    <n v="0"/>
  </r>
  <r>
    <s v="986bb8fb-149a-43f1-b64b-a61200e2d3a4"/>
    <x v="3"/>
    <x v="0"/>
    <x v="3"/>
    <x v="0"/>
    <n v="43309"/>
    <n v="15339039"/>
    <n v="0"/>
    <n v="0"/>
    <n v="0"/>
    <n v="0"/>
    <n v="0"/>
    <n v="0"/>
    <n v="0"/>
    <n v="0"/>
    <n v="0"/>
    <n v="0"/>
    <n v="0"/>
    <n v="0"/>
    <n v="0"/>
    <n v="0"/>
    <n v="0"/>
    <n v="0"/>
    <n v="0"/>
    <n v="0"/>
    <n v="0"/>
    <n v="0"/>
    <n v="0"/>
    <n v="0"/>
    <n v="0"/>
    <n v="0"/>
  </r>
  <r>
    <s v="986bb8fb-149a-43f1-b64b-a61200e2d3a4"/>
    <x v="3"/>
    <x v="1"/>
    <x v="0"/>
    <x v="0"/>
    <n v="83907"/>
    <n v="25995303"/>
    <n v="0"/>
    <n v="0"/>
    <n v="0"/>
    <n v="0"/>
    <n v="0"/>
    <n v="0"/>
    <n v="0"/>
    <n v="0"/>
    <n v="0"/>
    <n v="0"/>
    <n v="0"/>
    <n v="0"/>
    <n v="0"/>
    <n v="0"/>
    <n v="0"/>
    <n v="0"/>
    <n v="0"/>
    <n v="0"/>
    <n v="0"/>
    <n v="0"/>
    <n v="0"/>
    <n v="0"/>
    <n v="0"/>
    <n v="0"/>
  </r>
  <r>
    <s v="986bb8fb-149a-43f1-b64b-a61200e2d3a4"/>
    <x v="3"/>
    <x v="1"/>
    <x v="1"/>
    <x v="0"/>
    <n v="84233"/>
    <n v="25678404"/>
    <n v="0"/>
    <n v="0"/>
    <n v="0"/>
    <n v="0"/>
    <n v="0"/>
    <n v="0"/>
    <n v="0"/>
    <n v="0"/>
    <n v="0"/>
    <n v="0"/>
    <n v="0"/>
    <n v="0"/>
    <n v="0"/>
    <n v="0"/>
    <n v="0"/>
    <n v="0"/>
    <n v="0"/>
    <n v="0"/>
    <n v="0"/>
    <n v="0"/>
    <n v="0"/>
    <n v="0"/>
    <n v="0"/>
    <n v="0"/>
  </r>
  <r>
    <s v="986bb8fb-149a-43f1-b64b-a61200e2d3a4"/>
    <x v="3"/>
    <x v="1"/>
    <x v="2"/>
    <x v="0"/>
    <n v="82214"/>
    <n v="27340680"/>
    <n v="0"/>
    <n v="0"/>
    <n v="0"/>
    <n v="0"/>
    <n v="0"/>
    <n v="0"/>
    <n v="0"/>
    <n v="0"/>
    <n v="0"/>
    <n v="0"/>
    <n v="0"/>
    <n v="0"/>
    <n v="0"/>
    <n v="0"/>
    <n v="0"/>
    <n v="0"/>
    <n v="0"/>
    <n v="0"/>
    <n v="0"/>
    <n v="0"/>
    <n v="0"/>
    <n v="0"/>
    <n v="0"/>
    <n v="0"/>
  </r>
  <r>
    <s v="986bb8fb-149a-43f1-b64b-a61200e2d3a4"/>
    <x v="3"/>
    <x v="1"/>
    <x v="3"/>
    <x v="0"/>
    <n v="33829"/>
    <n v="11941497"/>
    <n v="0"/>
    <n v="0"/>
    <n v="0"/>
    <n v="0"/>
    <n v="0"/>
    <n v="0"/>
    <n v="0"/>
    <n v="0"/>
    <n v="0"/>
    <n v="0"/>
    <n v="0"/>
    <n v="0"/>
    <n v="0"/>
    <n v="0"/>
    <n v="0"/>
    <n v="0"/>
    <n v="0"/>
    <n v="0"/>
    <n v="0"/>
    <n v="0"/>
    <n v="0"/>
    <n v="0"/>
    <n v="0"/>
    <n v="0"/>
  </r>
  <r>
    <s v="986bb8fb-149a-43f1-b64b-a61200e2d3a4"/>
    <x v="4"/>
    <x v="0"/>
    <x v="0"/>
    <x v="0"/>
    <n v="81181"/>
    <n v="25206778"/>
    <n v="0"/>
    <n v="0"/>
    <n v="0"/>
    <n v="0"/>
    <n v="0"/>
    <n v="0"/>
    <n v="0"/>
    <n v="0"/>
    <n v="0"/>
    <n v="0"/>
    <n v="0"/>
    <n v="0"/>
    <n v="0"/>
    <n v="0"/>
    <n v="0"/>
    <n v="0"/>
    <n v="0"/>
    <n v="0"/>
    <n v="0"/>
    <n v="0"/>
    <n v="0"/>
    <n v="0"/>
    <n v="0"/>
    <n v="0"/>
  </r>
  <r>
    <s v="986bb8fb-149a-43f1-b64b-a61200e2d3a4"/>
    <x v="4"/>
    <x v="0"/>
    <x v="1"/>
    <x v="0"/>
    <n v="98492"/>
    <n v="30130191"/>
    <n v="0"/>
    <n v="0"/>
    <n v="0"/>
    <n v="0"/>
    <n v="0"/>
    <n v="0"/>
    <n v="0"/>
    <n v="0"/>
    <n v="0"/>
    <n v="0"/>
    <n v="0"/>
    <n v="0"/>
    <n v="0"/>
    <n v="0"/>
    <n v="0"/>
    <n v="0"/>
    <n v="0"/>
    <n v="0"/>
    <n v="0"/>
    <n v="0"/>
    <n v="0"/>
    <n v="0"/>
    <n v="0"/>
    <n v="0"/>
  </r>
  <r>
    <s v="986bb8fb-149a-43f1-b64b-a61200e2d3a4"/>
    <x v="4"/>
    <x v="0"/>
    <x v="2"/>
    <x v="0"/>
    <n v="94338"/>
    <n v="31552516"/>
    <n v="0"/>
    <n v="0"/>
    <n v="0"/>
    <n v="0"/>
    <n v="0"/>
    <n v="0"/>
    <n v="0"/>
    <n v="0"/>
    <n v="0"/>
    <n v="0"/>
    <n v="0"/>
    <n v="0"/>
    <n v="0"/>
    <n v="0"/>
    <n v="0"/>
    <n v="0"/>
    <n v="0"/>
    <n v="0"/>
    <n v="0"/>
    <n v="0"/>
    <n v="0"/>
    <n v="0"/>
    <n v="0"/>
    <n v="0"/>
  </r>
  <r>
    <s v="986bb8fb-149a-43f1-b64b-a61200e2d3a4"/>
    <x v="4"/>
    <x v="0"/>
    <x v="3"/>
    <x v="0"/>
    <n v="46561"/>
    <n v="16389720"/>
    <n v="0"/>
    <n v="0"/>
    <n v="0"/>
    <n v="0"/>
    <n v="0"/>
    <n v="0"/>
    <n v="0"/>
    <n v="0"/>
    <n v="0"/>
    <n v="0"/>
    <n v="0"/>
    <n v="0"/>
    <n v="0"/>
    <n v="0"/>
    <n v="0"/>
    <n v="0"/>
    <n v="0"/>
    <n v="0"/>
    <n v="0"/>
    <n v="0"/>
    <n v="0"/>
    <n v="0"/>
    <n v="0"/>
    <n v="0"/>
  </r>
  <r>
    <s v="986bb8fb-149a-43f1-b64b-a61200e2d3a4"/>
    <x v="4"/>
    <x v="1"/>
    <x v="0"/>
    <x v="0"/>
    <n v="83969"/>
    <n v="26145546"/>
    <n v="0"/>
    <n v="0"/>
    <n v="0"/>
    <n v="0"/>
    <n v="0"/>
    <n v="0"/>
    <n v="0"/>
    <n v="0"/>
    <n v="0"/>
    <n v="0"/>
    <n v="0"/>
    <n v="0"/>
    <n v="0"/>
    <n v="0"/>
    <n v="0"/>
    <n v="0"/>
    <n v="0"/>
    <n v="0"/>
    <n v="0"/>
    <n v="0"/>
    <n v="0"/>
    <n v="0"/>
    <n v="0"/>
    <n v="0"/>
  </r>
  <r>
    <s v="986bb8fb-149a-43f1-b64b-a61200e2d3a4"/>
    <x v="4"/>
    <x v="1"/>
    <x v="1"/>
    <x v="0"/>
    <n v="84031"/>
    <n v="25605103"/>
    <n v="0"/>
    <n v="0"/>
    <n v="0"/>
    <n v="0"/>
    <n v="0"/>
    <n v="0"/>
    <n v="0"/>
    <n v="0"/>
    <n v="0"/>
    <n v="0"/>
    <n v="0"/>
    <n v="0"/>
    <n v="0"/>
    <n v="0"/>
    <n v="0"/>
    <n v="0"/>
    <n v="0"/>
    <n v="0"/>
    <n v="0"/>
    <n v="0"/>
    <n v="0"/>
    <n v="0"/>
    <n v="0"/>
    <n v="0"/>
  </r>
  <r>
    <s v="986bb8fb-149a-43f1-b64b-a61200e2d3a4"/>
    <x v="4"/>
    <x v="1"/>
    <x v="2"/>
    <x v="0"/>
    <n v="81881"/>
    <n v="27265739"/>
    <n v="0"/>
    <n v="0"/>
    <n v="0"/>
    <n v="0"/>
    <n v="0"/>
    <n v="0"/>
    <n v="0"/>
    <n v="0"/>
    <n v="0"/>
    <n v="0"/>
    <n v="0"/>
    <n v="0"/>
    <n v="0"/>
    <n v="0"/>
    <n v="0"/>
    <n v="0"/>
    <n v="0"/>
    <n v="0"/>
    <n v="0"/>
    <n v="0"/>
    <n v="0"/>
    <n v="0"/>
    <n v="0"/>
    <n v="0"/>
  </r>
  <r>
    <s v="986bb8fb-149a-43f1-b64b-a61200e2d3a4"/>
    <x v="4"/>
    <x v="1"/>
    <x v="3"/>
    <x v="0"/>
    <n v="36773"/>
    <n v="12882937"/>
    <n v="0"/>
    <n v="0"/>
    <n v="0"/>
    <n v="0"/>
    <n v="0"/>
    <n v="0"/>
    <n v="0"/>
    <n v="0"/>
    <n v="0"/>
    <n v="0"/>
    <n v="0"/>
    <n v="0"/>
    <n v="0"/>
    <n v="0"/>
    <n v="0"/>
    <n v="0"/>
    <n v="0"/>
    <n v="0"/>
    <n v="0"/>
    <n v="0"/>
    <n v="0"/>
    <n v="0"/>
    <n v="0"/>
    <n v="0"/>
  </r>
  <r>
    <s v="986bb8fb-149a-43f1-b64b-a61200e2d3a4"/>
    <x v="5"/>
    <x v="0"/>
    <x v="0"/>
    <x v="0"/>
    <n v="84931"/>
    <n v="25447226"/>
    <n v="0"/>
    <n v="0"/>
    <n v="0"/>
    <n v="0"/>
    <n v="0"/>
    <n v="0"/>
    <n v="0"/>
    <n v="0"/>
    <n v="0"/>
    <n v="0"/>
    <n v="0"/>
    <n v="0"/>
    <n v="0"/>
    <n v="0"/>
    <n v="0"/>
    <n v="0"/>
    <n v="0"/>
    <n v="0"/>
    <n v="0"/>
    <n v="0"/>
    <n v="0"/>
    <n v="0"/>
    <n v="0"/>
    <n v="0"/>
  </r>
  <r>
    <s v="986bb8fb-149a-43f1-b64b-a61200e2d3a4"/>
    <x v="5"/>
    <x v="0"/>
    <x v="1"/>
    <x v="0"/>
    <n v="100342"/>
    <n v="30276091"/>
    <n v="0"/>
    <n v="0"/>
    <n v="0"/>
    <n v="0"/>
    <n v="0"/>
    <n v="0"/>
    <n v="0"/>
    <n v="0"/>
    <n v="0"/>
    <n v="0"/>
    <n v="0"/>
    <n v="0"/>
    <n v="0"/>
    <n v="0"/>
    <n v="0"/>
    <n v="0"/>
    <n v="0"/>
    <n v="0"/>
    <n v="0"/>
    <n v="0"/>
    <n v="0"/>
    <n v="0"/>
    <n v="0"/>
    <n v="0"/>
  </r>
  <r>
    <s v="986bb8fb-149a-43f1-b64b-a61200e2d3a4"/>
    <x v="5"/>
    <x v="0"/>
    <x v="2"/>
    <x v="0"/>
    <n v="94015"/>
    <n v="31127014"/>
    <n v="0"/>
    <n v="0"/>
    <n v="0"/>
    <n v="0"/>
    <n v="0"/>
    <n v="0"/>
    <n v="0"/>
    <n v="0"/>
    <n v="0"/>
    <n v="0"/>
    <n v="0"/>
    <n v="0"/>
    <n v="0"/>
    <n v="0"/>
    <n v="0"/>
    <n v="0"/>
    <n v="0"/>
    <n v="0"/>
    <n v="0"/>
    <n v="0"/>
    <n v="0"/>
    <n v="0"/>
    <n v="0"/>
    <n v="0"/>
  </r>
  <r>
    <s v="986bb8fb-149a-43f1-b64b-a61200e2d3a4"/>
    <x v="5"/>
    <x v="0"/>
    <x v="3"/>
    <x v="0"/>
    <n v="50333"/>
    <n v="17607039"/>
    <n v="0"/>
    <n v="0"/>
    <n v="0"/>
    <n v="0"/>
    <n v="0"/>
    <n v="0"/>
    <n v="0"/>
    <n v="0"/>
    <n v="0"/>
    <n v="0"/>
    <n v="0"/>
    <n v="0"/>
    <n v="0"/>
    <n v="0"/>
    <n v="0"/>
    <n v="0"/>
    <n v="0"/>
    <n v="0"/>
    <n v="0"/>
    <n v="0"/>
    <n v="0"/>
    <n v="0"/>
    <n v="0"/>
    <n v="0"/>
  </r>
  <r>
    <s v="986bb8fb-149a-43f1-b64b-a61200e2d3a4"/>
    <x v="5"/>
    <x v="1"/>
    <x v="0"/>
    <x v="0"/>
    <n v="87771"/>
    <n v="26376586"/>
    <n v="0"/>
    <n v="0"/>
    <n v="0"/>
    <n v="0"/>
    <n v="0"/>
    <n v="0"/>
    <n v="0"/>
    <n v="0"/>
    <n v="0"/>
    <n v="0"/>
    <n v="0"/>
    <n v="0"/>
    <n v="0"/>
    <n v="0"/>
    <n v="0"/>
    <n v="0"/>
    <n v="0"/>
    <n v="0"/>
    <n v="0"/>
    <n v="0"/>
    <n v="0"/>
    <n v="0"/>
    <n v="0"/>
    <n v="0"/>
  </r>
  <r>
    <s v="986bb8fb-149a-43f1-b64b-a61200e2d3a4"/>
    <x v="5"/>
    <x v="1"/>
    <x v="1"/>
    <x v="0"/>
    <n v="85613"/>
    <n v="25578451"/>
    <n v="0"/>
    <n v="0"/>
    <n v="0"/>
    <n v="0"/>
    <n v="0"/>
    <n v="0"/>
    <n v="0"/>
    <n v="0"/>
    <n v="0"/>
    <n v="0"/>
    <n v="0"/>
    <n v="0"/>
    <n v="0"/>
    <n v="0"/>
    <n v="0"/>
    <n v="0"/>
    <n v="0"/>
    <n v="0"/>
    <n v="0"/>
    <n v="0"/>
    <n v="0"/>
    <n v="0"/>
    <n v="0"/>
    <n v="0"/>
  </r>
  <r>
    <s v="986bb8fb-149a-43f1-b64b-a61200e2d3a4"/>
    <x v="5"/>
    <x v="1"/>
    <x v="2"/>
    <x v="0"/>
    <n v="81553"/>
    <n v="26855910"/>
    <n v="0"/>
    <n v="0"/>
    <n v="0"/>
    <n v="0"/>
    <n v="0"/>
    <n v="0"/>
    <n v="0"/>
    <n v="0"/>
    <n v="0"/>
    <n v="0"/>
    <n v="0"/>
    <n v="0"/>
    <n v="0"/>
    <n v="0"/>
    <n v="0"/>
    <n v="0"/>
    <n v="0"/>
    <n v="0"/>
    <n v="0"/>
    <n v="0"/>
    <n v="0"/>
    <n v="0"/>
    <n v="0"/>
    <n v="0"/>
  </r>
  <r>
    <s v="986bb8fb-149a-43f1-b64b-a61200e2d3a4"/>
    <x v="5"/>
    <x v="1"/>
    <x v="3"/>
    <x v="0"/>
    <n v="40158"/>
    <n v="13994612"/>
    <n v="0"/>
    <n v="0"/>
    <n v="0"/>
    <n v="0"/>
    <n v="0"/>
    <n v="0"/>
    <n v="0"/>
    <n v="0"/>
    <n v="0"/>
    <n v="0"/>
    <n v="0"/>
    <n v="0"/>
    <n v="0"/>
    <n v="0"/>
    <n v="0"/>
    <n v="0"/>
    <n v="0"/>
    <n v="0"/>
    <n v="0"/>
    <n v="0"/>
    <n v="0"/>
    <n v="0"/>
    <n v="0"/>
    <n v="0"/>
  </r>
  <r>
    <s v="986bb8fb-149a-43f1-b64b-a61200e2d3a4"/>
    <x v="6"/>
    <x v="0"/>
    <x v="0"/>
    <x v="0"/>
    <n v="90613"/>
    <n v="27382786"/>
    <n v="0"/>
    <n v="0"/>
    <n v="0"/>
    <n v="0"/>
    <n v="0"/>
    <n v="0"/>
    <n v="0"/>
    <n v="0"/>
    <n v="0"/>
    <n v="0"/>
    <n v="0"/>
    <n v="0"/>
    <n v="0"/>
    <n v="0"/>
    <n v="0"/>
    <n v="0"/>
    <n v="0"/>
    <n v="0"/>
    <n v="0"/>
    <n v="0"/>
    <n v="0"/>
    <n v="0"/>
    <n v="0"/>
    <n v="0"/>
  </r>
  <r>
    <s v="986bb8fb-149a-43f1-b64b-a61200e2d3a4"/>
    <x v="6"/>
    <x v="0"/>
    <x v="1"/>
    <x v="0"/>
    <n v="118644"/>
    <n v="35035147"/>
    <n v="0"/>
    <n v="0"/>
    <n v="0"/>
    <n v="0"/>
    <n v="0"/>
    <n v="0"/>
    <n v="0"/>
    <n v="0"/>
    <n v="0"/>
    <n v="0"/>
    <n v="0"/>
    <n v="0"/>
    <n v="0"/>
    <n v="0"/>
    <n v="0"/>
    <n v="0"/>
    <n v="0"/>
    <n v="0"/>
    <n v="0"/>
    <n v="0"/>
    <n v="0"/>
    <n v="0"/>
    <n v="0"/>
    <n v="0"/>
  </r>
  <r>
    <s v="986bb8fb-149a-43f1-b64b-a61200e2d3a4"/>
    <x v="6"/>
    <x v="0"/>
    <x v="2"/>
    <x v="0"/>
    <n v="110153"/>
    <n v="35434660"/>
    <n v="0"/>
    <n v="0"/>
    <n v="0"/>
    <n v="0"/>
    <n v="0"/>
    <n v="0"/>
    <n v="0"/>
    <n v="0"/>
    <n v="0"/>
    <n v="0"/>
    <n v="0"/>
    <n v="0"/>
    <n v="0"/>
    <n v="0"/>
    <n v="0"/>
    <n v="0"/>
    <n v="0"/>
    <n v="0"/>
    <n v="0"/>
    <n v="0"/>
    <n v="0"/>
    <n v="0"/>
    <n v="0"/>
    <n v="0"/>
  </r>
  <r>
    <s v="986bb8fb-149a-43f1-b64b-a61200e2d3a4"/>
    <x v="6"/>
    <x v="0"/>
    <x v="3"/>
    <x v="0"/>
    <n v="53856"/>
    <n v="18835383"/>
    <n v="0"/>
    <n v="0"/>
    <n v="0"/>
    <n v="0"/>
    <n v="0"/>
    <n v="0"/>
    <n v="0"/>
    <n v="0"/>
    <n v="0"/>
    <n v="0"/>
    <n v="0"/>
    <n v="0"/>
    <n v="0"/>
    <n v="0"/>
    <n v="0"/>
    <n v="0"/>
    <n v="0"/>
    <n v="0"/>
    <n v="0"/>
    <n v="0"/>
    <n v="0"/>
    <n v="0"/>
    <n v="0"/>
    <n v="0"/>
  </r>
  <r>
    <s v="986bb8fb-149a-43f1-b64b-a61200e2d3a4"/>
    <x v="6"/>
    <x v="1"/>
    <x v="0"/>
    <x v="0"/>
    <n v="94057"/>
    <n v="28431741"/>
    <n v="0"/>
    <n v="0"/>
    <n v="0"/>
    <n v="0"/>
    <n v="0"/>
    <n v="0"/>
    <n v="0"/>
    <n v="0"/>
    <n v="0"/>
    <n v="0"/>
    <n v="0"/>
    <n v="0"/>
    <n v="0"/>
    <n v="0"/>
    <n v="0"/>
    <n v="0"/>
    <n v="0"/>
    <n v="0"/>
    <n v="0"/>
    <n v="0"/>
    <n v="0"/>
    <n v="0"/>
    <n v="0"/>
    <n v="0"/>
  </r>
  <r>
    <s v="986bb8fb-149a-43f1-b64b-a61200e2d3a4"/>
    <x v="6"/>
    <x v="1"/>
    <x v="1"/>
    <x v="0"/>
    <n v="104503"/>
    <n v="30031254"/>
    <n v="0"/>
    <n v="0"/>
    <n v="0"/>
    <n v="0"/>
    <n v="0"/>
    <n v="0"/>
    <n v="0"/>
    <n v="0"/>
    <n v="0"/>
    <n v="0"/>
    <n v="0"/>
    <n v="0"/>
    <n v="0"/>
    <n v="0"/>
    <n v="0"/>
    <n v="0"/>
    <n v="0"/>
    <n v="0"/>
    <n v="0"/>
    <n v="0"/>
    <n v="0"/>
    <n v="0"/>
    <n v="0"/>
    <n v="0"/>
  </r>
  <r>
    <s v="986bb8fb-149a-43f1-b64b-a61200e2d3a4"/>
    <x v="6"/>
    <x v="1"/>
    <x v="2"/>
    <x v="0"/>
    <n v="95038"/>
    <n v="30327669"/>
    <n v="0"/>
    <n v="0"/>
    <n v="0"/>
    <n v="0"/>
    <n v="0"/>
    <n v="0"/>
    <n v="0"/>
    <n v="0"/>
    <n v="0"/>
    <n v="0"/>
    <n v="0"/>
    <n v="0"/>
    <n v="0"/>
    <n v="0"/>
    <n v="0"/>
    <n v="0"/>
    <n v="0"/>
    <n v="0"/>
    <n v="0"/>
    <n v="0"/>
    <n v="0"/>
    <n v="0"/>
    <n v="0"/>
    <n v="0"/>
  </r>
  <r>
    <s v="986bb8fb-149a-43f1-b64b-a61200e2d3a4"/>
    <x v="6"/>
    <x v="1"/>
    <x v="3"/>
    <x v="0"/>
    <n v="43288"/>
    <n v="15097266"/>
    <n v="0"/>
    <n v="0"/>
    <n v="0"/>
    <n v="0"/>
    <n v="0"/>
    <n v="0"/>
    <n v="0"/>
    <n v="0"/>
    <n v="0"/>
    <n v="0"/>
    <n v="0"/>
    <n v="0"/>
    <n v="0"/>
    <n v="0"/>
    <n v="0"/>
    <n v="0"/>
    <n v="0"/>
    <n v="0"/>
    <n v="0"/>
    <n v="0"/>
    <n v="0"/>
    <n v="0"/>
    <n v="0"/>
    <n v="0"/>
  </r>
  <r>
    <s v="986bb8fb-149a-43f1-b64b-a61200e2d3a4"/>
    <x v="7"/>
    <x v="0"/>
    <x v="0"/>
    <x v="0"/>
    <n v="87900"/>
    <n v="23077461"/>
    <n v="0"/>
    <n v="0"/>
    <n v="0"/>
    <n v="0"/>
    <n v="0"/>
    <n v="0"/>
    <n v="0"/>
    <n v="0"/>
    <n v="0"/>
    <n v="0"/>
    <n v="0"/>
    <n v="0"/>
    <n v="0"/>
    <n v="0"/>
    <n v="0"/>
    <n v="0"/>
    <n v="0"/>
    <n v="0"/>
    <n v="0"/>
    <n v="0"/>
    <n v="0"/>
    <n v="0"/>
    <n v="0"/>
    <n v="0"/>
  </r>
  <r>
    <s v="986bb8fb-149a-43f1-b64b-a61200e2d3a4"/>
    <x v="7"/>
    <x v="0"/>
    <x v="1"/>
    <x v="0"/>
    <n v="115982"/>
    <n v="29774528"/>
    <n v="0"/>
    <n v="0"/>
    <n v="0"/>
    <n v="0"/>
    <n v="0"/>
    <n v="0"/>
    <n v="0"/>
    <n v="0"/>
    <n v="0"/>
    <n v="0"/>
    <n v="0"/>
    <n v="0"/>
    <n v="0"/>
    <n v="0"/>
    <n v="0"/>
    <n v="0"/>
    <n v="0"/>
    <n v="0"/>
    <n v="0"/>
    <n v="0"/>
    <n v="0"/>
    <n v="0"/>
    <n v="0"/>
    <n v="0"/>
  </r>
  <r>
    <s v="986bb8fb-149a-43f1-b64b-a61200e2d3a4"/>
    <x v="7"/>
    <x v="0"/>
    <x v="2"/>
    <x v="0"/>
    <n v="106655"/>
    <n v="29446094"/>
    <n v="0"/>
    <n v="0"/>
    <n v="0"/>
    <n v="0"/>
    <n v="0"/>
    <n v="0"/>
    <n v="0"/>
    <n v="0"/>
    <n v="0"/>
    <n v="0"/>
    <n v="0"/>
    <n v="0"/>
    <n v="0"/>
    <n v="0"/>
    <n v="0"/>
    <n v="0"/>
    <n v="0"/>
    <n v="0"/>
    <n v="0"/>
    <n v="0"/>
    <n v="0"/>
    <n v="0"/>
    <n v="0"/>
    <n v="0"/>
  </r>
  <r>
    <s v="986bb8fb-149a-43f1-b64b-a61200e2d3a4"/>
    <x v="7"/>
    <x v="0"/>
    <x v="3"/>
    <x v="0"/>
    <n v="56611"/>
    <n v="16633822"/>
    <n v="0"/>
    <n v="0"/>
    <n v="0"/>
    <n v="0"/>
    <n v="0"/>
    <n v="0"/>
    <n v="0"/>
    <n v="0"/>
    <n v="0"/>
    <n v="0"/>
    <n v="0"/>
    <n v="0"/>
    <n v="0"/>
    <n v="0"/>
    <n v="0"/>
    <n v="0"/>
    <n v="0"/>
    <n v="0"/>
    <n v="0"/>
    <n v="0"/>
    <n v="0"/>
    <n v="0"/>
    <n v="0"/>
    <n v="0"/>
  </r>
  <r>
    <s v="986bb8fb-149a-43f1-b64b-a61200e2d3a4"/>
    <x v="7"/>
    <x v="1"/>
    <x v="0"/>
    <x v="0"/>
    <n v="91565"/>
    <n v="23990887"/>
    <n v="0"/>
    <n v="0"/>
    <n v="0"/>
    <n v="0"/>
    <n v="0"/>
    <n v="0"/>
    <n v="0"/>
    <n v="0"/>
    <n v="0"/>
    <n v="0"/>
    <n v="0"/>
    <n v="0"/>
    <n v="0"/>
    <n v="0"/>
    <n v="0"/>
    <n v="0"/>
    <n v="0"/>
    <n v="0"/>
    <n v="0"/>
    <n v="0"/>
    <n v="0"/>
    <n v="0"/>
    <n v="0"/>
    <n v="0"/>
  </r>
  <r>
    <s v="986bb8fb-149a-43f1-b64b-a61200e2d3a4"/>
    <x v="7"/>
    <x v="1"/>
    <x v="1"/>
    <x v="0"/>
    <n v="102827"/>
    <n v="25780969"/>
    <n v="0"/>
    <n v="0"/>
    <n v="0"/>
    <n v="0"/>
    <n v="0"/>
    <n v="0"/>
    <n v="0"/>
    <n v="0"/>
    <n v="0"/>
    <n v="0"/>
    <n v="0"/>
    <n v="0"/>
    <n v="0"/>
    <n v="0"/>
    <n v="0"/>
    <n v="0"/>
    <n v="0"/>
    <n v="0"/>
    <n v="0"/>
    <n v="0"/>
    <n v="0"/>
    <n v="0"/>
    <n v="0"/>
    <n v="0"/>
  </r>
  <r>
    <s v="986bb8fb-149a-43f1-b64b-a61200e2d3a4"/>
    <x v="7"/>
    <x v="1"/>
    <x v="2"/>
    <x v="0"/>
    <n v="92884"/>
    <n v="25497768"/>
    <n v="0"/>
    <n v="0"/>
    <n v="0"/>
    <n v="0"/>
    <n v="0"/>
    <n v="0"/>
    <n v="0"/>
    <n v="0"/>
    <n v="0"/>
    <n v="0"/>
    <n v="0"/>
    <n v="0"/>
    <n v="0"/>
    <n v="0"/>
    <n v="0"/>
    <n v="0"/>
    <n v="0"/>
    <n v="0"/>
    <n v="0"/>
    <n v="0"/>
    <n v="0"/>
    <n v="0"/>
    <n v="0"/>
    <n v="0"/>
  </r>
  <r>
    <s v="986bb8fb-149a-43f1-b64b-a61200e2d3a4"/>
    <x v="7"/>
    <x v="1"/>
    <x v="3"/>
    <x v="0"/>
    <n v="45898"/>
    <n v="13432180"/>
    <n v="0"/>
    <n v="0"/>
    <n v="0"/>
    <n v="0"/>
    <n v="0"/>
    <n v="0"/>
    <n v="0"/>
    <n v="0"/>
    <n v="0"/>
    <n v="0"/>
    <n v="0"/>
    <n v="0"/>
    <n v="0"/>
    <n v="0"/>
    <n v="0"/>
    <n v="0"/>
    <n v="0"/>
    <n v="0"/>
    <n v="0"/>
    <n v="0"/>
    <n v="0"/>
    <n v="0"/>
    <n v="0"/>
    <n v="0"/>
  </r>
  <r>
    <s v="53c3eafb-eca9-4cc7-9924-a61200e2d3a4"/>
    <x v="0"/>
    <x v="0"/>
    <x v="0"/>
    <x v="0"/>
    <n v="124022"/>
    <n v="33900733"/>
    <n v="0"/>
    <n v="0"/>
    <n v="0"/>
    <n v="0"/>
    <n v="0"/>
    <n v="0"/>
    <n v="0"/>
    <n v="0"/>
    <n v="0"/>
    <n v="0"/>
    <n v="0"/>
    <n v="0"/>
    <n v="0"/>
    <n v="0"/>
    <n v="0"/>
    <n v="0"/>
    <n v="0"/>
    <n v="0"/>
    <n v="0"/>
    <n v="0"/>
    <n v="0"/>
    <n v="0"/>
    <n v="0"/>
    <n v="0"/>
  </r>
  <r>
    <s v="53c3eafb-eca9-4cc7-9924-a61200e2d3a4"/>
    <x v="0"/>
    <x v="0"/>
    <x v="1"/>
    <x v="0"/>
    <n v="135157"/>
    <n v="36568148"/>
    <n v="0"/>
    <n v="0"/>
    <n v="0"/>
    <n v="0"/>
    <n v="0"/>
    <n v="0"/>
    <n v="0"/>
    <n v="0"/>
    <n v="0"/>
    <n v="0"/>
    <n v="0"/>
    <n v="0"/>
    <n v="0"/>
    <n v="0"/>
    <n v="0"/>
    <n v="0"/>
    <n v="0"/>
    <n v="0"/>
    <n v="0"/>
    <n v="0"/>
    <n v="0"/>
    <n v="0"/>
    <n v="0"/>
    <n v="0"/>
  </r>
  <r>
    <s v="53c3eafb-eca9-4cc7-9924-a61200e2d3a4"/>
    <x v="0"/>
    <x v="0"/>
    <x v="2"/>
    <x v="0"/>
    <n v="117700"/>
    <n v="36599735"/>
    <n v="0"/>
    <n v="0"/>
    <n v="0"/>
    <n v="0"/>
    <n v="0"/>
    <n v="0"/>
    <n v="0"/>
    <n v="0"/>
    <n v="0"/>
    <n v="0"/>
    <n v="0"/>
    <n v="0"/>
    <n v="0"/>
    <n v="0"/>
    <n v="0"/>
    <n v="0"/>
    <n v="0"/>
    <n v="0"/>
    <n v="0"/>
    <n v="0"/>
    <n v="0"/>
    <n v="0"/>
    <n v="0"/>
    <n v="0"/>
  </r>
  <r>
    <s v="53c3eafb-eca9-4cc7-9924-a61200e2d3a4"/>
    <x v="0"/>
    <x v="0"/>
    <x v="3"/>
    <x v="0"/>
    <n v="32957"/>
    <n v="10868098"/>
    <n v="0"/>
    <n v="0"/>
    <n v="0"/>
    <n v="0"/>
    <n v="0"/>
    <n v="0"/>
    <n v="0"/>
    <n v="0"/>
    <n v="0"/>
    <n v="0"/>
    <n v="0"/>
    <n v="0"/>
    <n v="0"/>
    <n v="0"/>
    <n v="0"/>
    <n v="0"/>
    <n v="0"/>
    <n v="0"/>
    <n v="0"/>
    <n v="0"/>
    <n v="0"/>
    <n v="0"/>
    <n v="0"/>
    <n v="0"/>
  </r>
  <r>
    <s v="53c3eafb-eca9-4cc7-9924-a61200e2d3a4"/>
    <x v="0"/>
    <x v="1"/>
    <x v="0"/>
    <x v="0"/>
    <n v="127894"/>
    <n v="35151890"/>
    <n v="0"/>
    <n v="0"/>
    <n v="0"/>
    <n v="0"/>
    <n v="0"/>
    <n v="0"/>
    <n v="0"/>
    <n v="0"/>
    <n v="0"/>
    <n v="0"/>
    <n v="0"/>
    <n v="0"/>
    <n v="0"/>
    <n v="0"/>
    <n v="0"/>
    <n v="0"/>
    <n v="0"/>
    <n v="0"/>
    <n v="0"/>
    <n v="0"/>
    <n v="0"/>
    <n v="0"/>
    <n v="0"/>
    <n v="0"/>
  </r>
  <r>
    <s v="53c3eafb-eca9-4cc7-9924-a61200e2d3a4"/>
    <x v="0"/>
    <x v="1"/>
    <x v="1"/>
    <x v="0"/>
    <n v="119959"/>
    <n v="32262474"/>
    <n v="0"/>
    <n v="0"/>
    <n v="0"/>
    <n v="0"/>
    <n v="0"/>
    <n v="0"/>
    <n v="0"/>
    <n v="0"/>
    <n v="0"/>
    <n v="0"/>
    <n v="0"/>
    <n v="0"/>
    <n v="0"/>
    <n v="0"/>
    <n v="0"/>
    <n v="0"/>
    <n v="0"/>
    <n v="0"/>
    <n v="0"/>
    <n v="0"/>
    <n v="0"/>
    <n v="0"/>
    <n v="0"/>
    <n v="0"/>
  </r>
  <r>
    <s v="53c3eafb-eca9-4cc7-9924-a61200e2d3a4"/>
    <x v="0"/>
    <x v="1"/>
    <x v="2"/>
    <x v="0"/>
    <n v="109271"/>
    <n v="33452018"/>
    <n v="0"/>
    <n v="0"/>
    <n v="0"/>
    <n v="0"/>
    <n v="0"/>
    <n v="0"/>
    <n v="0"/>
    <n v="0"/>
    <n v="0"/>
    <n v="0"/>
    <n v="0"/>
    <n v="0"/>
    <n v="0"/>
    <n v="0"/>
    <n v="0"/>
    <n v="0"/>
    <n v="0"/>
    <n v="0"/>
    <n v="0"/>
    <n v="0"/>
    <n v="0"/>
    <n v="0"/>
    <n v="0"/>
    <n v="0"/>
  </r>
  <r>
    <s v="53c3eafb-eca9-4cc7-9924-a61200e2d3a4"/>
    <x v="0"/>
    <x v="1"/>
    <x v="3"/>
    <x v="0"/>
    <n v="24618"/>
    <n v="7962142"/>
    <n v="0"/>
    <n v="0"/>
    <n v="0"/>
    <n v="0"/>
    <n v="0"/>
    <n v="0"/>
    <n v="0"/>
    <n v="0"/>
    <n v="0"/>
    <n v="0"/>
    <n v="0"/>
    <n v="0"/>
    <n v="0"/>
    <n v="0"/>
    <n v="0"/>
    <n v="0"/>
    <n v="0"/>
    <n v="0"/>
    <n v="0"/>
    <n v="0"/>
    <n v="0"/>
    <n v="0"/>
    <n v="0"/>
    <n v="0"/>
  </r>
  <r>
    <s v="53c3eafb-eca9-4cc7-9924-a61200e2d3a4"/>
    <x v="1"/>
    <x v="0"/>
    <x v="0"/>
    <x v="0"/>
    <n v="134435"/>
    <n v="37439769"/>
    <n v="0"/>
    <n v="0"/>
    <n v="0"/>
    <n v="0"/>
    <n v="0"/>
    <n v="0"/>
    <n v="0"/>
    <n v="0"/>
    <n v="0"/>
    <n v="0"/>
    <n v="0"/>
    <n v="0"/>
    <n v="0"/>
    <n v="0"/>
    <n v="0"/>
    <n v="0"/>
    <n v="0"/>
    <n v="0"/>
    <n v="0"/>
    <n v="0"/>
    <n v="0"/>
    <n v="0"/>
    <n v="0"/>
    <n v="0"/>
  </r>
  <r>
    <s v="53c3eafb-eca9-4cc7-9924-a61200e2d3a4"/>
    <x v="1"/>
    <x v="0"/>
    <x v="1"/>
    <x v="0"/>
    <n v="149293"/>
    <n v="41132082"/>
    <n v="0"/>
    <n v="0"/>
    <n v="0"/>
    <n v="0"/>
    <n v="0"/>
    <n v="0"/>
    <n v="0"/>
    <n v="0"/>
    <n v="0"/>
    <n v="0"/>
    <n v="0"/>
    <n v="0"/>
    <n v="0"/>
    <n v="0"/>
    <n v="0"/>
    <n v="0"/>
    <n v="0"/>
    <n v="0"/>
    <n v="0"/>
    <n v="0"/>
    <n v="0"/>
    <n v="0"/>
    <n v="0"/>
    <n v="0"/>
  </r>
  <r>
    <s v="53c3eafb-eca9-4cc7-9924-a61200e2d3a4"/>
    <x v="1"/>
    <x v="0"/>
    <x v="2"/>
    <x v="0"/>
    <n v="133112"/>
    <n v="41363870"/>
    <n v="0"/>
    <n v="0"/>
    <n v="0"/>
    <n v="0"/>
    <n v="0"/>
    <n v="0"/>
    <n v="0"/>
    <n v="0"/>
    <n v="0"/>
    <n v="0"/>
    <n v="0"/>
    <n v="0"/>
    <n v="0"/>
    <n v="0"/>
    <n v="0"/>
    <n v="0"/>
    <n v="0"/>
    <n v="0"/>
    <n v="0"/>
    <n v="0"/>
    <n v="0"/>
    <n v="0"/>
    <n v="0"/>
    <n v="0"/>
  </r>
  <r>
    <s v="53c3eafb-eca9-4cc7-9924-a61200e2d3a4"/>
    <x v="1"/>
    <x v="0"/>
    <x v="3"/>
    <x v="0"/>
    <n v="34387"/>
    <n v="11192706"/>
    <n v="0"/>
    <n v="0"/>
    <n v="0"/>
    <n v="0"/>
    <n v="0"/>
    <n v="0"/>
    <n v="0"/>
    <n v="0"/>
    <n v="0"/>
    <n v="0"/>
    <n v="0"/>
    <n v="0"/>
    <n v="0"/>
    <n v="0"/>
    <n v="0"/>
    <n v="0"/>
    <n v="0"/>
    <n v="0"/>
    <n v="0"/>
    <n v="0"/>
    <n v="0"/>
    <n v="0"/>
    <n v="0"/>
    <n v="0"/>
  </r>
  <r>
    <s v="53c3eafb-eca9-4cc7-9924-a61200e2d3a4"/>
    <x v="1"/>
    <x v="1"/>
    <x v="0"/>
    <x v="0"/>
    <n v="139093"/>
    <n v="38809558"/>
    <n v="0"/>
    <n v="0"/>
    <n v="0"/>
    <n v="0"/>
    <n v="0"/>
    <n v="0"/>
    <n v="0"/>
    <n v="0"/>
    <n v="0"/>
    <n v="0"/>
    <n v="0"/>
    <n v="0"/>
    <n v="0"/>
    <n v="0"/>
    <n v="0"/>
    <n v="0"/>
    <n v="0"/>
    <n v="0"/>
    <n v="0"/>
    <n v="0"/>
    <n v="0"/>
    <n v="0"/>
    <n v="0"/>
    <n v="0"/>
  </r>
  <r>
    <s v="53c3eafb-eca9-4cc7-9924-a61200e2d3a4"/>
    <x v="1"/>
    <x v="1"/>
    <x v="1"/>
    <x v="0"/>
    <n v="130238"/>
    <n v="35143777"/>
    <n v="0"/>
    <n v="0"/>
    <n v="0"/>
    <n v="0"/>
    <n v="0"/>
    <n v="0"/>
    <n v="0"/>
    <n v="0"/>
    <n v="0"/>
    <n v="0"/>
    <n v="0"/>
    <n v="0"/>
    <n v="0"/>
    <n v="0"/>
    <n v="0"/>
    <n v="0"/>
    <n v="0"/>
    <n v="0"/>
    <n v="0"/>
    <n v="0"/>
    <n v="0"/>
    <n v="0"/>
    <n v="0"/>
    <n v="0"/>
  </r>
  <r>
    <s v="53c3eafb-eca9-4cc7-9924-a61200e2d3a4"/>
    <x v="1"/>
    <x v="1"/>
    <x v="2"/>
    <x v="0"/>
    <n v="121035"/>
    <n v="36930604"/>
    <n v="0"/>
    <n v="0"/>
    <n v="0"/>
    <n v="0"/>
    <n v="0"/>
    <n v="0"/>
    <n v="0"/>
    <n v="0"/>
    <n v="0"/>
    <n v="0"/>
    <n v="0"/>
    <n v="0"/>
    <n v="0"/>
    <n v="0"/>
    <n v="0"/>
    <n v="0"/>
    <n v="0"/>
    <n v="0"/>
    <n v="0"/>
    <n v="0"/>
    <n v="0"/>
    <n v="0"/>
    <n v="0"/>
    <n v="0"/>
  </r>
  <r>
    <s v="53c3eafb-eca9-4cc7-9924-a61200e2d3a4"/>
    <x v="1"/>
    <x v="1"/>
    <x v="3"/>
    <x v="0"/>
    <n v="26213"/>
    <n v="8298893"/>
    <n v="0"/>
    <n v="0"/>
    <n v="0"/>
    <n v="0"/>
    <n v="0"/>
    <n v="0"/>
    <n v="0"/>
    <n v="0"/>
    <n v="0"/>
    <n v="0"/>
    <n v="0"/>
    <n v="0"/>
    <n v="0"/>
    <n v="0"/>
    <n v="0"/>
    <n v="0"/>
    <n v="0"/>
    <n v="0"/>
    <n v="0"/>
    <n v="0"/>
    <n v="0"/>
    <n v="0"/>
    <n v="0"/>
    <n v="0"/>
  </r>
  <r>
    <s v="53c3eafb-eca9-4cc7-9924-a61200e2d3a4"/>
    <x v="2"/>
    <x v="0"/>
    <x v="0"/>
    <x v="0"/>
    <n v="140892"/>
    <n v="38220333"/>
    <n v="0"/>
    <n v="0"/>
    <n v="0"/>
    <n v="0"/>
    <n v="0"/>
    <n v="0"/>
    <n v="0"/>
    <n v="0"/>
    <n v="0"/>
    <n v="0"/>
    <n v="0"/>
    <n v="0"/>
    <n v="0"/>
    <n v="0"/>
    <n v="0"/>
    <n v="0"/>
    <n v="0"/>
    <n v="0"/>
    <n v="0"/>
    <n v="0"/>
    <n v="0"/>
    <n v="0"/>
    <n v="0"/>
    <n v="0"/>
  </r>
  <r>
    <s v="53c3eafb-eca9-4cc7-9924-a61200e2d3a4"/>
    <x v="2"/>
    <x v="0"/>
    <x v="1"/>
    <x v="0"/>
    <n v="158911"/>
    <n v="42900407"/>
    <n v="0"/>
    <n v="0"/>
    <n v="0"/>
    <n v="0"/>
    <n v="0"/>
    <n v="0"/>
    <n v="0"/>
    <n v="0"/>
    <n v="0"/>
    <n v="0"/>
    <n v="0"/>
    <n v="0"/>
    <n v="0"/>
    <n v="0"/>
    <n v="0"/>
    <n v="0"/>
    <n v="0"/>
    <n v="0"/>
    <n v="0"/>
    <n v="0"/>
    <n v="0"/>
    <n v="0"/>
    <n v="0"/>
    <n v="0"/>
  </r>
  <r>
    <s v="53c3eafb-eca9-4cc7-9924-a61200e2d3a4"/>
    <x v="2"/>
    <x v="0"/>
    <x v="2"/>
    <x v="0"/>
    <n v="140173"/>
    <n v="42339411"/>
    <n v="0"/>
    <n v="0"/>
    <n v="0"/>
    <n v="0"/>
    <n v="0"/>
    <n v="0"/>
    <n v="0"/>
    <n v="0"/>
    <n v="0"/>
    <n v="0"/>
    <n v="0"/>
    <n v="0"/>
    <n v="0"/>
    <n v="0"/>
    <n v="0"/>
    <n v="0"/>
    <n v="0"/>
    <n v="0"/>
    <n v="0"/>
    <n v="0"/>
    <n v="0"/>
    <n v="0"/>
    <n v="0"/>
    <n v="0"/>
  </r>
  <r>
    <s v="53c3eafb-eca9-4cc7-9924-a61200e2d3a4"/>
    <x v="2"/>
    <x v="0"/>
    <x v="3"/>
    <x v="0"/>
    <n v="34712"/>
    <n v="11322043"/>
    <n v="0"/>
    <n v="0"/>
    <n v="0"/>
    <n v="0"/>
    <n v="0"/>
    <n v="0"/>
    <n v="0"/>
    <n v="0"/>
    <n v="0"/>
    <n v="0"/>
    <n v="0"/>
    <n v="0"/>
    <n v="0"/>
    <n v="0"/>
    <n v="0"/>
    <n v="0"/>
    <n v="0"/>
    <n v="0"/>
    <n v="0"/>
    <n v="0"/>
    <n v="0"/>
    <n v="0"/>
    <n v="0"/>
    <n v="0"/>
  </r>
  <r>
    <s v="53c3eafb-eca9-4cc7-9924-a61200e2d3a4"/>
    <x v="2"/>
    <x v="1"/>
    <x v="0"/>
    <x v="0"/>
    <n v="145747"/>
    <n v="39670041"/>
    <n v="0"/>
    <n v="0"/>
    <n v="0"/>
    <n v="0"/>
    <n v="0"/>
    <n v="0"/>
    <n v="0"/>
    <n v="0"/>
    <n v="0"/>
    <n v="0"/>
    <n v="0"/>
    <n v="0"/>
    <n v="0"/>
    <n v="0"/>
    <n v="0"/>
    <n v="0"/>
    <n v="0"/>
    <n v="0"/>
    <n v="0"/>
    <n v="0"/>
    <n v="0"/>
    <n v="0"/>
    <n v="0"/>
    <n v="0"/>
  </r>
  <r>
    <s v="53c3eafb-eca9-4cc7-9924-a61200e2d3a4"/>
    <x v="2"/>
    <x v="1"/>
    <x v="1"/>
    <x v="0"/>
    <n v="138450"/>
    <n v="37195036"/>
    <n v="0"/>
    <n v="0"/>
    <n v="0"/>
    <n v="0"/>
    <n v="0"/>
    <n v="0"/>
    <n v="0"/>
    <n v="0"/>
    <n v="0"/>
    <n v="0"/>
    <n v="0"/>
    <n v="0"/>
    <n v="0"/>
    <n v="0"/>
    <n v="0"/>
    <n v="0"/>
    <n v="0"/>
    <n v="0"/>
    <n v="0"/>
    <n v="0"/>
    <n v="0"/>
    <n v="0"/>
    <n v="0"/>
    <n v="0"/>
  </r>
  <r>
    <s v="53c3eafb-eca9-4cc7-9924-a61200e2d3a4"/>
    <x v="2"/>
    <x v="1"/>
    <x v="2"/>
    <x v="0"/>
    <n v="127347"/>
    <n v="37876669"/>
    <n v="0"/>
    <n v="0"/>
    <n v="0"/>
    <n v="0"/>
    <n v="0"/>
    <n v="0"/>
    <n v="0"/>
    <n v="0"/>
    <n v="0"/>
    <n v="0"/>
    <n v="0"/>
    <n v="0"/>
    <n v="0"/>
    <n v="0"/>
    <n v="0"/>
    <n v="0"/>
    <n v="0"/>
    <n v="0"/>
    <n v="0"/>
    <n v="0"/>
    <n v="0"/>
    <n v="0"/>
    <n v="0"/>
    <n v="0"/>
  </r>
  <r>
    <s v="53c3eafb-eca9-4cc7-9924-a61200e2d3a4"/>
    <x v="2"/>
    <x v="1"/>
    <x v="3"/>
    <x v="0"/>
    <n v="26560"/>
    <n v="8517413"/>
    <n v="0"/>
    <n v="0"/>
    <n v="0"/>
    <n v="0"/>
    <n v="0"/>
    <n v="0"/>
    <n v="0"/>
    <n v="0"/>
    <n v="0"/>
    <n v="0"/>
    <n v="0"/>
    <n v="0"/>
    <n v="0"/>
    <n v="0"/>
    <n v="0"/>
    <n v="0"/>
    <n v="0"/>
    <n v="0"/>
    <n v="0"/>
    <n v="0"/>
    <n v="0"/>
    <n v="0"/>
    <n v="0"/>
    <n v="0"/>
  </r>
  <r>
    <s v="53c3eafb-eca9-4cc7-9924-a61200e2d3a4"/>
    <x v="3"/>
    <x v="0"/>
    <x v="0"/>
    <x v="0"/>
    <n v="140583"/>
    <n v="38392940"/>
    <n v="0"/>
    <n v="0"/>
    <n v="0"/>
    <n v="0"/>
    <n v="0"/>
    <n v="0"/>
    <n v="0"/>
    <n v="0"/>
    <n v="0"/>
    <n v="0"/>
    <n v="0"/>
    <n v="0"/>
    <n v="0"/>
    <n v="0"/>
    <n v="0"/>
    <n v="0"/>
    <n v="0"/>
    <n v="0"/>
    <n v="0"/>
    <n v="0"/>
    <n v="0"/>
    <n v="0"/>
    <n v="0"/>
    <n v="0"/>
  </r>
  <r>
    <s v="53c3eafb-eca9-4cc7-9924-a61200e2d3a4"/>
    <x v="3"/>
    <x v="0"/>
    <x v="1"/>
    <x v="0"/>
    <n v="164139"/>
    <n v="44318428"/>
    <n v="0"/>
    <n v="0"/>
    <n v="0"/>
    <n v="0"/>
    <n v="0"/>
    <n v="0"/>
    <n v="0"/>
    <n v="0"/>
    <n v="0"/>
    <n v="0"/>
    <n v="0"/>
    <n v="0"/>
    <n v="0"/>
    <n v="0"/>
    <n v="0"/>
    <n v="0"/>
    <n v="0"/>
    <n v="0"/>
    <n v="0"/>
    <n v="0"/>
    <n v="0"/>
    <n v="0"/>
    <n v="0"/>
    <n v="0"/>
  </r>
  <r>
    <s v="53c3eafb-eca9-4cc7-9924-a61200e2d3a4"/>
    <x v="3"/>
    <x v="0"/>
    <x v="2"/>
    <x v="0"/>
    <n v="142266"/>
    <n v="43209337"/>
    <n v="0"/>
    <n v="0"/>
    <n v="0"/>
    <n v="0"/>
    <n v="0"/>
    <n v="0"/>
    <n v="0"/>
    <n v="0"/>
    <n v="0"/>
    <n v="0"/>
    <n v="0"/>
    <n v="0"/>
    <n v="0"/>
    <n v="0"/>
    <n v="0"/>
    <n v="0"/>
    <n v="0"/>
    <n v="0"/>
    <n v="0"/>
    <n v="0"/>
    <n v="0"/>
    <n v="0"/>
    <n v="0"/>
    <n v="0"/>
  </r>
  <r>
    <s v="53c3eafb-eca9-4cc7-9924-a61200e2d3a4"/>
    <x v="3"/>
    <x v="0"/>
    <x v="3"/>
    <x v="0"/>
    <n v="37449"/>
    <n v="12127208"/>
    <n v="0"/>
    <n v="0"/>
    <n v="0"/>
    <n v="0"/>
    <n v="0"/>
    <n v="0"/>
    <n v="0"/>
    <n v="0"/>
    <n v="0"/>
    <n v="0"/>
    <n v="0"/>
    <n v="0"/>
    <n v="0"/>
    <n v="0"/>
    <n v="0"/>
    <n v="0"/>
    <n v="0"/>
    <n v="0"/>
    <n v="0"/>
    <n v="0"/>
    <n v="0"/>
    <n v="0"/>
    <n v="0"/>
    <n v="0"/>
  </r>
  <r>
    <s v="53c3eafb-eca9-4cc7-9924-a61200e2d3a4"/>
    <x v="3"/>
    <x v="1"/>
    <x v="0"/>
    <x v="0"/>
    <n v="146090"/>
    <n v="39979225"/>
    <n v="0"/>
    <n v="0"/>
    <n v="0"/>
    <n v="0"/>
    <n v="0"/>
    <n v="0"/>
    <n v="0"/>
    <n v="0"/>
    <n v="0"/>
    <n v="0"/>
    <n v="0"/>
    <n v="0"/>
    <n v="0"/>
    <n v="0"/>
    <n v="0"/>
    <n v="0"/>
    <n v="0"/>
    <n v="0"/>
    <n v="0"/>
    <n v="0"/>
    <n v="0"/>
    <n v="0"/>
    <n v="0"/>
    <n v="0"/>
  </r>
  <r>
    <s v="53c3eafb-eca9-4cc7-9924-a61200e2d3a4"/>
    <x v="3"/>
    <x v="1"/>
    <x v="1"/>
    <x v="0"/>
    <n v="146217"/>
    <n v="39051097"/>
    <n v="0"/>
    <n v="0"/>
    <n v="0"/>
    <n v="0"/>
    <n v="0"/>
    <n v="0"/>
    <n v="0"/>
    <n v="0"/>
    <n v="0"/>
    <n v="0"/>
    <n v="0"/>
    <n v="0"/>
    <n v="0"/>
    <n v="0"/>
    <n v="0"/>
    <n v="0"/>
    <n v="0"/>
    <n v="0"/>
    <n v="0"/>
    <n v="0"/>
    <n v="0"/>
    <n v="0"/>
    <n v="0"/>
    <n v="0"/>
  </r>
  <r>
    <s v="53c3eafb-eca9-4cc7-9924-a61200e2d3a4"/>
    <x v="3"/>
    <x v="1"/>
    <x v="2"/>
    <x v="0"/>
    <n v="128736"/>
    <n v="38445216"/>
    <n v="0"/>
    <n v="0"/>
    <n v="0"/>
    <n v="0"/>
    <n v="0"/>
    <n v="0"/>
    <n v="0"/>
    <n v="0"/>
    <n v="0"/>
    <n v="0"/>
    <n v="0"/>
    <n v="0"/>
    <n v="0"/>
    <n v="0"/>
    <n v="0"/>
    <n v="0"/>
    <n v="0"/>
    <n v="0"/>
    <n v="0"/>
    <n v="0"/>
    <n v="0"/>
    <n v="0"/>
    <n v="0"/>
    <n v="0"/>
  </r>
  <r>
    <s v="53c3eafb-eca9-4cc7-9924-a61200e2d3a4"/>
    <x v="3"/>
    <x v="1"/>
    <x v="3"/>
    <x v="0"/>
    <n v="29149"/>
    <n v="9303433"/>
    <n v="0"/>
    <n v="0"/>
    <n v="0"/>
    <n v="0"/>
    <n v="0"/>
    <n v="0"/>
    <n v="0"/>
    <n v="0"/>
    <n v="0"/>
    <n v="0"/>
    <n v="0"/>
    <n v="0"/>
    <n v="0"/>
    <n v="0"/>
    <n v="0"/>
    <n v="0"/>
    <n v="0"/>
    <n v="0"/>
    <n v="0"/>
    <n v="0"/>
    <n v="0"/>
    <n v="0"/>
    <n v="0"/>
    <n v="0"/>
  </r>
  <r>
    <s v="53c3eafb-eca9-4cc7-9924-a61200e2d3a4"/>
    <x v="4"/>
    <x v="0"/>
    <x v="0"/>
    <x v="0"/>
    <n v="148721"/>
    <n v="38177818"/>
    <n v="0"/>
    <n v="0"/>
    <n v="0"/>
    <n v="0"/>
    <n v="0"/>
    <n v="0"/>
    <n v="0"/>
    <n v="0"/>
    <n v="0"/>
    <n v="0"/>
    <n v="0"/>
    <n v="0"/>
    <n v="0"/>
    <n v="0"/>
    <n v="0"/>
    <n v="0"/>
    <n v="0"/>
    <n v="0"/>
    <n v="0"/>
    <n v="0"/>
    <n v="0"/>
    <n v="0"/>
    <n v="0"/>
    <n v="0"/>
  </r>
  <r>
    <s v="53c3eafb-eca9-4cc7-9924-a61200e2d3a4"/>
    <x v="4"/>
    <x v="0"/>
    <x v="1"/>
    <x v="0"/>
    <n v="173439"/>
    <n v="44305885"/>
    <n v="0"/>
    <n v="0"/>
    <n v="0"/>
    <n v="0"/>
    <n v="0"/>
    <n v="0"/>
    <n v="0"/>
    <n v="0"/>
    <n v="0"/>
    <n v="0"/>
    <n v="0"/>
    <n v="0"/>
    <n v="0"/>
    <n v="0"/>
    <n v="0"/>
    <n v="0"/>
    <n v="0"/>
    <n v="0"/>
    <n v="0"/>
    <n v="0"/>
    <n v="0"/>
    <n v="0"/>
    <n v="0"/>
    <n v="0"/>
  </r>
  <r>
    <s v="53c3eafb-eca9-4cc7-9924-a61200e2d3a4"/>
    <x v="4"/>
    <x v="0"/>
    <x v="2"/>
    <x v="0"/>
    <n v="144526"/>
    <n v="42087566"/>
    <n v="0"/>
    <n v="0"/>
    <n v="0"/>
    <n v="0"/>
    <n v="0"/>
    <n v="0"/>
    <n v="0"/>
    <n v="0"/>
    <n v="0"/>
    <n v="0"/>
    <n v="0"/>
    <n v="0"/>
    <n v="0"/>
    <n v="0"/>
    <n v="0"/>
    <n v="0"/>
    <n v="0"/>
    <n v="0"/>
    <n v="0"/>
    <n v="0"/>
    <n v="0"/>
    <n v="0"/>
    <n v="0"/>
    <n v="0"/>
  </r>
  <r>
    <s v="53c3eafb-eca9-4cc7-9924-a61200e2d3a4"/>
    <x v="4"/>
    <x v="0"/>
    <x v="3"/>
    <x v="0"/>
    <n v="39460"/>
    <n v="12816137"/>
    <n v="0"/>
    <n v="0"/>
    <n v="0"/>
    <n v="0"/>
    <n v="0"/>
    <n v="0"/>
    <n v="0"/>
    <n v="0"/>
    <n v="0"/>
    <n v="0"/>
    <n v="0"/>
    <n v="0"/>
    <n v="0"/>
    <n v="0"/>
    <n v="0"/>
    <n v="0"/>
    <n v="0"/>
    <n v="0"/>
    <n v="0"/>
    <n v="0"/>
    <n v="0"/>
    <n v="0"/>
    <n v="0"/>
    <n v="0"/>
  </r>
  <r>
    <s v="53c3eafb-eca9-4cc7-9924-a61200e2d3a4"/>
    <x v="4"/>
    <x v="1"/>
    <x v="0"/>
    <x v="0"/>
    <n v="154463"/>
    <n v="39865514"/>
    <n v="0"/>
    <n v="0"/>
    <n v="0"/>
    <n v="0"/>
    <n v="0"/>
    <n v="0"/>
    <n v="0"/>
    <n v="0"/>
    <n v="0"/>
    <n v="0"/>
    <n v="0"/>
    <n v="0"/>
    <n v="0"/>
    <n v="0"/>
    <n v="0"/>
    <n v="0"/>
    <n v="0"/>
    <n v="0"/>
    <n v="0"/>
    <n v="0"/>
    <n v="0"/>
    <n v="0"/>
    <n v="0"/>
    <n v="0"/>
  </r>
  <r>
    <s v="53c3eafb-eca9-4cc7-9924-a61200e2d3a4"/>
    <x v="4"/>
    <x v="1"/>
    <x v="1"/>
    <x v="0"/>
    <n v="153611"/>
    <n v="40009257"/>
    <n v="0"/>
    <n v="0"/>
    <n v="0"/>
    <n v="0"/>
    <n v="0"/>
    <n v="0"/>
    <n v="0"/>
    <n v="0"/>
    <n v="0"/>
    <n v="0"/>
    <n v="0"/>
    <n v="0"/>
    <n v="0"/>
    <n v="0"/>
    <n v="0"/>
    <n v="0"/>
    <n v="0"/>
    <n v="0"/>
    <n v="0"/>
    <n v="0"/>
    <n v="0"/>
    <n v="0"/>
    <n v="0"/>
    <n v="0"/>
  </r>
  <r>
    <s v="53c3eafb-eca9-4cc7-9924-a61200e2d3a4"/>
    <x v="4"/>
    <x v="1"/>
    <x v="2"/>
    <x v="0"/>
    <n v="131091"/>
    <n v="38194487"/>
    <n v="0"/>
    <n v="0"/>
    <n v="0"/>
    <n v="0"/>
    <n v="0"/>
    <n v="0"/>
    <n v="0"/>
    <n v="0"/>
    <n v="0"/>
    <n v="0"/>
    <n v="0"/>
    <n v="0"/>
    <n v="0"/>
    <n v="0"/>
    <n v="0"/>
    <n v="0"/>
    <n v="0"/>
    <n v="0"/>
    <n v="0"/>
    <n v="0"/>
    <n v="0"/>
    <n v="0"/>
    <n v="0"/>
    <n v="0"/>
  </r>
  <r>
    <s v="53c3eafb-eca9-4cc7-9924-a61200e2d3a4"/>
    <x v="4"/>
    <x v="1"/>
    <x v="3"/>
    <x v="0"/>
    <n v="31252"/>
    <n v="10045541"/>
    <n v="0"/>
    <n v="0"/>
    <n v="0"/>
    <n v="0"/>
    <n v="0"/>
    <n v="0"/>
    <n v="0"/>
    <n v="0"/>
    <n v="0"/>
    <n v="0"/>
    <n v="0"/>
    <n v="0"/>
    <n v="0"/>
    <n v="0"/>
    <n v="0"/>
    <n v="0"/>
    <n v="0"/>
    <n v="0"/>
    <n v="0"/>
    <n v="0"/>
    <n v="0"/>
    <n v="0"/>
    <n v="0"/>
    <n v="0"/>
  </r>
  <r>
    <s v="53c3eafb-eca9-4cc7-9924-a61200e2d3a4"/>
    <x v="5"/>
    <x v="0"/>
    <x v="0"/>
    <x v="0"/>
    <n v="143599"/>
    <n v="39555322"/>
    <n v="0"/>
    <n v="0"/>
    <n v="0"/>
    <n v="0"/>
    <n v="0"/>
    <n v="0"/>
    <n v="0"/>
    <n v="0"/>
    <n v="0"/>
    <n v="0"/>
    <n v="0"/>
    <n v="0"/>
    <n v="0"/>
    <n v="0"/>
    <n v="0"/>
    <n v="0"/>
    <n v="0"/>
    <n v="0"/>
    <n v="0"/>
    <n v="0"/>
    <n v="0"/>
    <n v="0"/>
    <n v="0"/>
    <n v="0"/>
  </r>
  <r>
    <s v="53c3eafb-eca9-4cc7-9924-a61200e2d3a4"/>
    <x v="5"/>
    <x v="0"/>
    <x v="1"/>
    <x v="0"/>
    <n v="168955"/>
    <n v="45746296"/>
    <n v="0"/>
    <n v="0"/>
    <n v="0"/>
    <n v="0"/>
    <n v="0"/>
    <n v="0"/>
    <n v="0"/>
    <n v="0"/>
    <n v="0"/>
    <n v="0"/>
    <n v="0"/>
    <n v="0"/>
    <n v="0"/>
    <n v="0"/>
    <n v="0"/>
    <n v="0"/>
    <n v="0"/>
    <n v="0"/>
    <n v="0"/>
    <n v="0"/>
    <n v="0"/>
    <n v="0"/>
    <n v="0"/>
    <n v="0"/>
  </r>
  <r>
    <s v="53c3eafb-eca9-4cc7-9924-a61200e2d3a4"/>
    <x v="5"/>
    <x v="0"/>
    <x v="2"/>
    <x v="0"/>
    <n v="140626"/>
    <n v="43199420"/>
    <n v="0"/>
    <n v="0"/>
    <n v="0"/>
    <n v="0"/>
    <n v="0"/>
    <n v="0"/>
    <n v="0"/>
    <n v="0"/>
    <n v="0"/>
    <n v="0"/>
    <n v="0"/>
    <n v="0"/>
    <n v="0"/>
    <n v="0"/>
    <n v="0"/>
    <n v="0"/>
    <n v="0"/>
    <n v="0"/>
    <n v="0"/>
    <n v="0"/>
    <n v="0"/>
    <n v="0"/>
    <n v="0"/>
    <n v="0"/>
  </r>
  <r>
    <s v="53c3eafb-eca9-4cc7-9924-a61200e2d3a4"/>
    <x v="5"/>
    <x v="0"/>
    <x v="3"/>
    <x v="0"/>
    <n v="40698"/>
    <n v="13137976"/>
    <n v="0"/>
    <n v="0"/>
    <n v="0"/>
    <n v="0"/>
    <n v="0"/>
    <n v="0"/>
    <n v="0"/>
    <n v="0"/>
    <n v="0"/>
    <n v="0"/>
    <n v="0"/>
    <n v="0"/>
    <n v="0"/>
    <n v="0"/>
    <n v="0"/>
    <n v="0"/>
    <n v="0"/>
    <n v="0"/>
    <n v="0"/>
    <n v="0"/>
    <n v="0"/>
    <n v="0"/>
    <n v="0"/>
    <n v="0"/>
  </r>
  <r>
    <s v="53c3eafb-eca9-4cc7-9924-a61200e2d3a4"/>
    <x v="5"/>
    <x v="1"/>
    <x v="0"/>
    <x v="0"/>
    <n v="149671"/>
    <n v="41426444"/>
    <n v="0"/>
    <n v="0"/>
    <n v="0"/>
    <n v="0"/>
    <n v="0"/>
    <n v="0"/>
    <n v="0"/>
    <n v="0"/>
    <n v="0"/>
    <n v="0"/>
    <n v="0"/>
    <n v="0"/>
    <n v="0"/>
    <n v="0"/>
    <n v="0"/>
    <n v="0"/>
    <n v="0"/>
    <n v="0"/>
    <n v="0"/>
    <n v="0"/>
    <n v="0"/>
    <n v="0"/>
    <n v="0"/>
    <n v="0"/>
  </r>
  <r>
    <s v="53c3eafb-eca9-4cc7-9924-a61200e2d3a4"/>
    <x v="5"/>
    <x v="1"/>
    <x v="1"/>
    <x v="0"/>
    <n v="153483"/>
    <n v="41681400"/>
    <n v="0"/>
    <n v="0"/>
    <n v="0"/>
    <n v="0"/>
    <n v="0"/>
    <n v="0"/>
    <n v="0"/>
    <n v="0"/>
    <n v="0"/>
    <n v="0"/>
    <n v="0"/>
    <n v="0"/>
    <n v="0"/>
    <n v="0"/>
    <n v="0"/>
    <n v="0"/>
    <n v="0"/>
    <n v="0"/>
    <n v="0"/>
    <n v="0"/>
    <n v="0"/>
    <n v="0"/>
    <n v="0"/>
    <n v="0"/>
  </r>
  <r>
    <s v="53c3eafb-eca9-4cc7-9924-a61200e2d3a4"/>
    <x v="5"/>
    <x v="1"/>
    <x v="2"/>
    <x v="0"/>
    <n v="130705"/>
    <n v="39778023"/>
    <n v="0"/>
    <n v="0"/>
    <n v="0"/>
    <n v="0"/>
    <n v="0"/>
    <n v="0"/>
    <n v="0"/>
    <n v="0"/>
    <n v="0"/>
    <n v="0"/>
    <n v="0"/>
    <n v="0"/>
    <n v="0"/>
    <n v="0"/>
    <n v="0"/>
    <n v="0"/>
    <n v="0"/>
    <n v="0"/>
    <n v="0"/>
    <n v="0"/>
    <n v="0"/>
    <n v="0"/>
    <n v="0"/>
    <n v="0"/>
  </r>
  <r>
    <s v="53c3eafb-eca9-4cc7-9924-a61200e2d3a4"/>
    <x v="5"/>
    <x v="1"/>
    <x v="3"/>
    <x v="0"/>
    <n v="32427"/>
    <n v="10328233"/>
    <n v="0"/>
    <n v="0"/>
    <n v="0"/>
    <n v="0"/>
    <n v="0"/>
    <n v="0"/>
    <n v="0"/>
    <n v="0"/>
    <n v="0"/>
    <n v="0"/>
    <n v="0"/>
    <n v="0"/>
    <n v="0"/>
    <n v="0"/>
    <n v="0"/>
    <n v="0"/>
    <n v="0"/>
    <n v="0"/>
    <n v="0"/>
    <n v="0"/>
    <n v="0"/>
    <n v="0"/>
    <n v="0"/>
    <n v="0"/>
  </r>
  <r>
    <s v="53c3eafb-eca9-4cc7-9924-a61200e2d3a4"/>
    <x v="6"/>
    <x v="0"/>
    <x v="0"/>
    <x v="0"/>
    <n v="157478"/>
    <n v="44256398"/>
    <n v="0"/>
    <n v="0"/>
    <n v="0"/>
    <n v="0"/>
    <n v="0"/>
    <n v="0"/>
    <n v="0"/>
    <n v="0"/>
    <n v="0"/>
    <n v="0"/>
    <n v="0"/>
    <n v="0"/>
    <n v="0"/>
    <n v="0"/>
    <n v="0"/>
    <n v="0"/>
    <n v="0"/>
    <n v="0"/>
    <n v="0"/>
    <n v="0"/>
    <n v="0"/>
    <n v="0"/>
    <n v="0"/>
    <n v="0"/>
  </r>
  <r>
    <s v="53c3eafb-eca9-4cc7-9924-a61200e2d3a4"/>
    <x v="6"/>
    <x v="0"/>
    <x v="1"/>
    <x v="0"/>
    <n v="187216"/>
    <n v="51234563"/>
    <n v="0"/>
    <n v="0"/>
    <n v="0"/>
    <n v="0"/>
    <n v="0"/>
    <n v="0"/>
    <n v="0"/>
    <n v="0"/>
    <n v="0"/>
    <n v="0"/>
    <n v="0"/>
    <n v="0"/>
    <n v="0"/>
    <n v="0"/>
    <n v="0"/>
    <n v="0"/>
    <n v="0"/>
    <n v="0"/>
    <n v="0"/>
    <n v="0"/>
    <n v="0"/>
    <n v="0"/>
    <n v="0"/>
    <n v="0"/>
  </r>
  <r>
    <s v="53c3eafb-eca9-4cc7-9924-a61200e2d3a4"/>
    <x v="6"/>
    <x v="0"/>
    <x v="2"/>
    <x v="0"/>
    <n v="156297"/>
    <n v="47420276"/>
    <n v="0"/>
    <n v="0"/>
    <n v="0"/>
    <n v="0"/>
    <n v="0"/>
    <n v="0"/>
    <n v="0"/>
    <n v="0"/>
    <n v="0"/>
    <n v="0"/>
    <n v="0"/>
    <n v="0"/>
    <n v="0"/>
    <n v="0"/>
    <n v="0"/>
    <n v="0"/>
    <n v="0"/>
    <n v="0"/>
    <n v="0"/>
    <n v="0"/>
    <n v="0"/>
    <n v="0"/>
    <n v="0"/>
    <n v="0"/>
  </r>
  <r>
    <s v="53c3eafb-eca9-4cc7-9924-a61200e2d3a4"/>
    <x v="6"/>
    <x v="0"/>
    <x v="3"/>
    <x v="0"/>
    <n v="41929"/>
    <n v="13729294"/>
    <n v="0"/>
    <n v="0"/>
    <n v="0"/>
    <n v="0"/>
    <n v="0"/>
    <n v="0"/>
    <n v="0"/>
    <n v="0"/>
    <n v="0"/>
    <n v="0"/>
    <n v="0"/>
    <n v="0"/>
    <n v="0"/>
    <n v="0"/>
    <n v="0"/>
    <n v="0"/>
    <n v="0"/>
    <n v="0"/>
    <n v="0"/>
    <n v="0"/>
    <n v="0"/>
    <n v="0"/>
    <n v="0"/>
    <n v="0"/>
  </r>
  <r>
    <s v="53c3eafb-eca9-4cc7-9924-a61200e2d3a4"/>
    <x v="6"/>
    <x v="1"/>
    <x v="0"/>
    <x v="0"/>
    <n v="164153"/>
    <n v="46200700"/>
    <n v="0"/>
    <n v="0"/>
    <n v="0"/>
    <n v="0"/>
    <n v="0"/>
    <n v="0"/>
    <n v="0"/>
    <n v="0"/>
    <n v="0"/>
    <n v="0"/>
    <n v="0"/>
    <n v="0"/>
    <n v="0"/>
    <n v="0"/>
    <n v="0"/>
    <n v="0"/>
    <n v="0"/>
    <n v="0"/>
    <n v="0"/>
    <n v="0"/>
    <n v="0"/>
    <n v="0"/>
    <n v="0"/>
    <n v="0"/>
  </r>
  <r>
    <s v="53c3eafb-eca9-4cc7-9924-a61200e2d3a4"/>
    <x v="6"/>
    <x v="1"/>
    <x v="1"/>
    <x v="0"/>
    <n v="172839"/>
    <n v="46909193"/>
    <n v="0"/>
    <n v="0"/>
    <n v="0"/>
    <n v="0"/>
    <n v="0"/>
    <n v="0"/>
    <n v="0"/>
    <n v="0"/>
    <n v="0"/>
    <n v="0"/>
    <n v="0"/>
    <n v="0"/>
    <n v="0"/>
    <n v="0"/>
    <n v="0"/>
    <n v="0"/>
    <n v="0"/>
    <n v="0"/>
    <n v="0"/>
    <n v="0"/>
    <n v="0"/>
    <n v="0"/>
    <n v="0"/>
    <n v="0"/>
  </r>
  <r>
    <s v="53c3eafb-eca9-4cc7-9924-a61200e2d3a4"/>
    <x v="6"/>
    <x v="1"/>
    <x v="2"/>
    <x v="0"/>
    <n v="147032"/>
    <n v="44227995"/>
    <n v="0"/>
    <n v="0"/>
    <n v="0"/>
    <n v="0"/>
    <n v="0"/>
    <n v="0"/>
    <n v="0"/>
    <n v="0"/>
    <n v="0"/>
    <n v="0"/>
    <n v="0"/>
    <n v="0"/>
    <n v="0"/>
    <n v="0"/>
    <n v="0"/>
    <n v="0"/>
    <n v="0"/>
    <n v="0"/>
    <n v="0"/>
    <n v="0"/>
    <n v="0"/>
    <n v="0"/>
    <n v="0"/>
    <n v="0"/>
  </r>
  <r>
    <s v="53c3eafb-eca9-4cc7-9924-a61200e2d3a4"/>
    <x v="6"/>
    <x v="1"/>
    <x v="3"/>
    <x v="0"/>
    <n v="33807"/>
    <n v="11001720"/>
    <n v="0"/>
    <n v="0"/>
    <n v="0"/>
    <n v="0"/>
    <n v="0"/>
    <n v="0"/>
    <n v="0"/>
    <n v="0"/>
    <n v="0"/>
    <n v="0"/>
    <n v="0"/>
    <n v="0"/>
    <n v="0"/>
    <n v="0"/>
    <n v="0"/>
    <n v="0"/>
    <n v="0"/>
    <n v="0"/>
    <n v="0"/>
    <n v="0"/>
    <n v="0"/>
    <n v="0"/>
    <n v="0"/>
    <n v="0"/>
  </r>
  <r>
    <s v="53c3eafb-eca9-4cc7-9924-a61200e2d3a4"/>
    <x v="7"/>
    <x v="0"/>
    <x v="0"/>
    <x v="0"/>
    <n v="139832"/>
    <n v="11001548"/>
    <n v="0"/>
    <n v="0"/>
    <n v="0"/>
    <n v="0"/>
    <n v="0"/>
    <n v="0"/>
    <n v="0"/>
    <n v="0"/>
    <n v="0"/>
    <n v="0"/>
    <n v="0"/>
    <n v="0"/>
    <n v="0"/>
    <n v="0"/>
    <n v="0"/>
    <n v="0"/>
    <n v="0"/>
    <n v="0"/>
    <n v="0"/>
    <n v="0"/>
    <n v="0"/>
    <n v="0"/>
    <n v="0"/>
    <n v="0"/>
  </r>
  <r>
    <s v="53c3eafb-eca9-4cc7-9924-a61200e2d3a4"/>
    <x v="7"/>
    <x v="0"/>
    <x v="1"/>
    <x v="0"/>
    <n v="169402"/>
    <n v="13187371"/>
    <n v="0"/>
    <n v="0"/>
    <n v="0"/>
    <n v="0"/>
    <n v="0"/>
    <n v="0"/>
    <n v="0"/>
    <n v="0"/>
    <n v="0"/>
    <n v="0"/>
    <n v="0"/>
    <n v="0"/>
    <n v="0"/>
    <n v="0"/>
    <n v="0"/>
    <n v="0"/>
    <n v="0"/>
    <n v="0"/>
    <n v="0"/>
    <n v="0"/>
    <n v="0"/>
    <n v="0"/>
    <n v="0"/>
    <n v="0"/>
  </r>
  <r>
    <s v="53c3eafb-eca9-4cc7-9924-a61200e2d3a4"/>
    <x v="7"/>
    <x v="0"/>
    <x v="2"/>
    <x v="0"/>
    <n v="153011"/>
    <n v="12199734"/>
    <n v="0"/>
    <n v="0"/>
    <n v="0"/>
    <n v="0"/>
    <n v="0"/>
    <n v="0"/>
    <n v="0"/>
    <n v="0"/>
    <n v="0"/>
    <n v="0"/>
    <n v="0"/>
    <n v="0"/>
    <n v="0"/>
    <n v="0"/>
    <n v="0"/>
    <n v="0"/>
    <n v="0"/>
    <n v="0"/>
    <n v="0"/>
    <n v="0"/>
    <n v="0"/>
    <n v="0"/>
    <n v="0"/>
    <n v="0"/>
  </r>
  <r>
    <s v="53c3eafb-eca9-4cc7-9924-a61200e2d3a4"/>
    <x v="7"/>
    <x v="0"/>
    <x v="3"/>
    <x v="0"/>
    <n v="42883"/>
    <n v="3690875"/>
    <n v="0"/>
    <n v="0"/>
    <n v="0"/>
    <n v="0"/>
    <n v="0"/>
    <n v="0"/>
    <n v="0"/>
    <n v="0"/>
    <n v="0"/>
    <n v="0"/>
    <n v="0"/>
    <n v="0"/>
    <n v="0"/>
    <n v="0"/>
    <n v="0"/>
    <n v="0"/>
    <n v="0"/>
    <n v="0"/>
    <n v="0"/>
    <n v="0"/>
    <n v="0"/>
    <n v="0"/>
    <n v="0"/>
    <n v="0"/>
  </r>
  <r>
    <s v="53c3eafb-eca9-4cc7-9924-a61200e2d3a4"/>
    <x v="7"/>
    <x v="1"/>
    <x v="0"/>
    <x v="0"/>
    <n v="145624"/>
    <n v="11489429"/>
    <n v="0"/>
    <n v="0"/>
    <n v="0"/>
    <n v="0"/>
    <n v="0"/>
    <n v="0"/>
    <n v="0"/>
    <n v="0"/>
    <n v="0"/>
    <n v="0"/>
    <n v="0"/>
    <n v="0"/>
    <n v="0"/>
    <n v="0"/>
    <n v="0"/>
    <n v="0"/>
    <n v="0"/>
    <n v="0"/>
    <n v="0"/>
    <n v="0"/>
    <n v="0"/>
    <n v="0"/>
    <n v="0"/>
    <n v="0"/>
  </r>
  <r>
    <s v="53c3eafb-eca9-4cc7-9924-a61200e2d3a4"/>
    <x v="7"/>
    <x v="1"/>
    <x v="1"/>
    <x v="0"/>
    <n v="157849"/>
    <n v="12172254"/>
    <n v="0"/>
    <n v="0"/>
    <n v="0"/>
    <n v="0"/>
    <n v="0"/>
    <n v="0"/>
    <n v="0"/>
    <n v="0"/>
    <n v="0"/>
    <n v="0"/>
    <n v="0"/>
    <n v="0"/>
    <n v="0"/>
    <n v="0"/>
    <n v="0"/>
    <n v="0"/>
    <n v="0"/>
    <n v="0"/>
    <n v="0"/>
    <n v="0"/>
    <n v="0"/>
    <n v="0"/>
    <n v="0"/>
    <n v="0"/>
  </r>
  <r>
    <s v="53c3eafb-eca9-4cc7-9924-a61200e2d3a4"/>
    <x v="7"/>
    <x v="1"/>
    <x v="2"/>
    <x v="0"/>
    <n v="145007"/>
    <n v="11474310"/>
    <n v="0"/>
    <n v="0"/>
    <n v="0"/>
    <n v="0"/>
    <n v="0"/>
    <n v="0"/>
    <n v="0"/>
    <n v="0"/>
    <n v="0"/>
    <n v="0"/>
    <n v="0"/>
    <n v="0"/>
    <n v="0"/>
    <n v="0"/>
    <n v="0"/>
    <n v="0"/>
    <n v="0"/>
    <n v="0"/>
    <n v="0"/>
    <n v="0"/>
    <n v="0"/>
    <n v="0"/>
    <n v="0"/>
    <n v="0"/>
  </r>
  <r>
    <s v="53c3eafb-eca9-4cc7-9924-a61200e2d3a4"/>
    <x v="7"/>
    <x v="1"/>
    <x v="3"/>
    <x v="0"/>
    <n v="35182"/>
    <n v="3003575"/>
    <n v="0"/>
    <n v="0"/>
    <n v="0"/>
    <n v="0"/>
    <n v="0"/>
    <n v="0"/>
    <n v="0"/>
    <n v="0"/>
    <n v="0"/>
    <n v="0"/>
    <n v="0"/>
    <n v="0"/>
    <n v="0"/>
    <n v="0"/>
    <n v="0"/>
    <n v="0"/>
    <n v="0"/>
    <n v="0"/>
    <n v="0"/>
    <n v="0"/>
    <n v="0"/>
    <n v="0"/>
    <n v="0"/>
    <n v="0"/>
  </r>
  <r>
    <s v="0071c8b6-372a-44bd-ad1a-a61200e2d3a4"/>
    <x v="0"/>
    <x v="0"/>
    <x v="0"/>
    <x v="0"/>
    <n v="33564"/>
    <n v="10336194"/>
    <n v="0"/>
    <n v="0"/>
    <n v="0"/>
    <n v="0"/>
    <n v="0"/>
    <n v="0"/>
    <n v="0"/>
    <n v="0"/>
    <n v="0"/>
    <n v="0"/>
    <n v="0"/>
    <n v="0"/>
    <n v="0"/>
    <n v="0"/>
    <n v="0"/>
    <n v="0"/>
    <n v="0"/>
    <n v="0"/>
    <n v="0"/>
    <n v="0"/>
    <n v="0"/>
    <n v="0"/>
    <n v="0"/>
    <n v="0"/>
  </r>
  <r>
    <s v="0071c8b6-372a-44bd-ad1a-a61200e2d3a4"/>
    <x v="0"/>
    <x v="0"/>
    <x v="1"/>
    <x v="0"/>
    <n v="38643"/>
    <n v="11382292"/>
    <n v="0"/>
    <n v="0"/>
    <n v="0"/>
    <n v="0"/>
    <n v="0"/>
    <n v="0"/>
    <n v="0"/>
    <n v="0"/>
    <n v="0"/>
    <n v="0"/>
    <n v="0"/>
    <n v="0"/>
    <n v="0"/>
    <n v="0"/>
    <n v="0"/>
    <n v="0"/>
    <n v="0"/>
    <n v="0"/>
    <n v="0"/>
    <n v="0"/>
    <n v="0"/>
    <n v="0"/>
    <n v="0"/>
    <n v="0"/>
  </r>
  <r>
    <s v="0071c8b6-372a-44bd-ad1a-a61200e2d3a4"/>
    <x v="0"/>
    <x v="0"/>
    <x v="2"/>
    <x v="0"/>
    <n v="32924"/>
    <n v="10894227"/>
    <n v="0"/>
    <n v="0"/>
    <n v="0"/>
    <n v="0"/>
    <n v="0"/>
    <n v="0"/>
    <n v="0"/>
    <n v="0"/>
    <n v="0"/>
    <n v="0"/>
    <n v="0"/>
    <n v="0"/>
    <n v="0"/>
    <n v="0"/>
    <n v="0"/>
    <n v="0"/>
    <n v="0"/>
    <n v="0"/>
    <n v="0"/>
    <n v="0"/>
    <n v="0"/>
    <n v="0"/>
    <n v="0"/>
    <n v="0"/>
  </r>
  <r>
    <s v="0071c8b6-372a-44bd-ad1a-a61200e2d3a4"/>
    <x v="0"/>
    <x v="0"/>
    <x v="3"/>
    <x v="0"/>
    <n v="15027"/>
    <n v="5288735"/>
    <n v="0"/>
    <n v="0"/>
    <n v="0"/>
    <n v="0"/>
    <n v="0"/>
    <n v="0"/>
    <n v="0"/>
    <n v="0"/>
    <n v="0"/>
    <n v="0"/>
    <n v="0"/>
    <n v="0"/>
    <n v="0"/>
    <n v="0"/>
    <n v="0"/>
    <n v="0"/>
    <n v="0"/>
    <n v="0"/>
    <n v="0"/>
    <n v="0"/>
    <n v="0"/>
    <n v="0"/>
    <n v="0"/>
    <n v="0"/>
  </r>
  <r>
    <s v="0071c8b6-372a-44bd-ad1a-a61200e2d3a4"/>
    <x v="0"/>
    <x v="1"/>
    <x v="0"/>
    <x v="0"/>
    <n v="35416"/>
    <n v="10800893"/>
    <n v="0"/>
    <n v="0"/>
    <n v="0"/>
    <n v="0"/>
    <n v="0"/>
    <n v="0"/>
    <n v="0"/>
    <n v="0"/>
    <n v="0"/>
    <n v="0"/>
    <n v="0"/>
    <n v="0"/>
    <n v="0"/>
    <n v="0"/>
    <n v="0"/>
    <n v="0"/>
    <n v="0"/>
    <n v="0"/>
    <n v="0"/>
    <n v="0"/>
    <n v="0"/>
    <n v="0"/>
    <n v="0"/>
    <n v="0"/>
  </r>
  <r>
    <s v="0071c8b6-372a-44bd-ad1a-a61200e2d3a4"/>
    <x v="0"/>
    <x v="1"/>
    <x v="1"/>
    <x v="0"/>
    <n v="39960"/>
    <n v="11338653"/>
    <n v="0"/>
    <n v="0"/>
    <n v="0"/>
    <n v="0"/>
    <n v="0"/>
    <n v="0"/>
    <n v="0"/>
    <n v="0"/>
    <n v="0"/>
    <n v="0"/>
    <n v="0"/>
    <n v="0"/>
    <n v="0"/>
    <n v="0"/>
    <n v="0"/>
    <n v="0"/>
    <n v="0"/>
    <n v="0"/>
    <n v="0"/>
    <n v="0"/>
    <n v="0"/>
    <n v="0"/>
    <n v="0"/>
    <n v="0"/>
  </r>
  <r>
    <s v="0071c8b6-372a-44bd-ad1a-a61200e2d3a4"/>
    <x v="0"/>
    <x v="1"/>
    <x v="2"/>
    <x v="0"/>
    <n v="32888"/>
    <n v="10742085"/>
    <n v="0"/>
    <n v="0"/>
    <n v="0"/>
    <n v="0"/>
    <n v="0"/>
    <n v="0"/>
    <n v="0"/>
    <n v="0"/>
    <n v="0"/>
    <n v="0"/>
    <n v="0"/>
    <n v="0"/>
    <n v="0"/>
    <n v="0"/>
    <n v="0"/>
    <n v="0"/>
    <n v="0"/>
    <n v="0"/>
    <n v="0"/>
    <n v="0"/>
    <n v="0"/>
    <n v="0"/>
    <n v="0"/>
    <n v="0"/>
  </r>
  <r>
    <s v="0071c8b6-372a-44bd-ad1a-a61200e2d3a4"/>
    <x v="0"/>
    <x v="1"/>
    <x v="3"/>
    <x v="0"/>
    <n v="12294"/>
    <n v="4273218"/>
    <n v="0"/>
    <n v="0"/>
    <n v="0"/>
    <n v="0"/>
    <n v="0"/>
    <n v="0"/>
    <n v="0"/>
    <n v="0"/>
    <n v="0"/>
    <n v="0"/>
    <n v="0"/>
    <n v="0"/>
    <n v="0"/>
    <n v="0"/>
    <n v="0"/>
    <n v="0"/>
    <n v="0"/>
    <n v="0"/>
    <n v="0"/>
    <n v="0"/>
    <n v="0"/>
    <n v="0"/>
    <n v="0"/>
    <n v="0"/>
  </r>
  <r>
    <s v="0071c8b6-372a-44bd-ad1a-a61200e2d3a4"/>
    <x v="1"/>
    <x v="0"/>
    <x v="0"/>
    <x v="0"/>
    <n v="33223"/>
    <n v="10344906"/>
    <n v="0"/>
    <n v="0"/>
    <n v="0"/>
    <n v="0"/>
    <n v="0"/>
    <n v="0"/>
    <n v="0"/>
    <n v="0"/>
    <n v="0"/>
    <n v="0"/>
    <n v="0"/>
    <n v="0"/>
    <n v="0"/>
    <n v="0"/>
    <n v="0"/>
    <n v="0"/>
    <n v="0"/>
    <n v="0"/>
    <n v="0"/>
    <n v="0"/>
    <n v="0"/>
    <n v="0"/>
    <n v="0"/>
    <n v="0"/>
  </r>
  <r>
    <s v="0071c8b6-372a-44bd-ad1a-a61200e2d3a4"/>
    <x v="1"/>
    <x v="0"/>
    <x v="1"/>
    <x v="0"/>
    <n v="38098"/>
    <n v="11373127"/>
    <n v="0"/>
    <n v="0"/>
    <n v="0"/>
    <n v="0"/>
    <n v="0"/>
    <n v="0"/>
    <n v="0"/>
    <n v="0"/>
    <n v="0"/>
    <n v="0"/>
    <n v="0"/>
    <n v="0"/>
    <n v="0"/>
    <n v="0"/>
    <n v="0"/>
    <n v="0"/>
    <n v="0"/>
    <n v="0"/>
    <n v="0"/>
    <n v="0"/>
    <n v="0"/>
    <n v="0"/>
    <n v="0"/>
    <n v="0"/>
  </r>
  <r>
    <s v="0071c8b6-372a-44bd-ad1a-a61200e2d3a4"/>
    <x v="1"/>
    <x v="0"/>
    <x v="2"/>
    <x v="0"/>
    <n v="33356"/>
    <n v="11037584"/>
    <n v="0"/>
    <n v="0"/>
    <n v="0"/>
    <n v="0"/>
    <n v="0"/>
    <n v="0"/>
    <n v="0"/>
    <n v="0"/>
    <n v="0"/>
    <n v="0"/>
    <n v="0"/>
    <n v="0"/>
    <n v="0"/>
    <n v="0"/>
    <n v="0"/>
    <n v="0"/>
    <n v="0"/>
    <n v="0"/>
    <n v="0"/>
    <n v="0"/>
    <n v="0"/>
    <n v="0"/>
    <n v="0"/>
    <n v="0"/>
  </r>
  <r>
    <s v="0071c8b6-372a-44bd-ad1a-a61200e2d3a4"/>
    <x v="1"/>
    <x v="0"/>
    <x v="3"/>
    <x v="0"/>
    <n v="15370"/>
    <n v="5399192"/>
    <n v="0"/>
    <n v="0"/>
    <n v="0"/>
    <n v="0"/>
    <n v="0"/>
    <n v="0"/>
    <n v="0"/>
    <n v="0"/>
    <n v="0"/>
    <n v="0"/>
    <n v="0"/>
    <n v="0"/>
    <n v="0"/>
    <n v="0"/>
    <n v="0"/>
    <n v="0"/>
    <n v="0"/>
    <n v="0"/>
    <n v="0"/>
    <n v="0"/>
    <n v="0"/>
    <n v="0"/>
    <n v="0"/>
    <n v="0"/>
  </r>
  <r>
    <s v="0071c8b6-372a-44bd-ad1a-a61200e2d3a4"/>
    <x v="1"/>
    <x v="1"/>
    <x v="0"/>
    <x v="0"/>
    <n v="34852"/>
    <n v="10773754"/>
    <n v="0"/>
    <n v="0"/>
    <n v="0"/>
    <n v="0"/>
    <n v="0"/>
    <n v="0"/>
    <n v="0"/>
    <n v="0"/>
    <n v="0"/>
    <n v="0"/>
    <n v="0"/>
    <n v="0"/>
    <n v="0"/>
    <n v="0"/>
    <n v="0"/>
    <n v="0"/>
    <n v="0"/>
    <n v="0"/>
    <n v="0"/>
    <n v="0"/>
    <n v="0"/>
    <n v="0"/>
    <n v="0"/>
    <n v="0"/>
  </r>
  <r>
    <s v="0071c8b6-372a-44bd-ad1a-a61200e2d3a4"/>
    <x v="1"/>
    <x v="1"/>
    <x v="1"/>
    <x v="0"/>
    <n v="38875"/>
    <n v="11237223"/>
    <n v="0"/>
    <n v="0"/>
    <n v="0"/>
    <n v="0"/>
    <n v="0"/>
    <n v="0"/>
    <n v="0"/>
    <n v="0"/>
    <n v="0"/>
    <n v="0"/>
    <n v="0"/>
    <n v="0"/>
    <n v="0"/>
    <n v="0"/>
    <n v="0"/>
    <n v="0"/>
    <n v="0"/>
    <n v="0"/>
    <n v="0"/>
    <n v="0"/>
    <n v="0"/>
    <n v="0"/>
    <n v="0"/>
    <n v="0"/>
  </r>
  <r>
    <s v="0071c8b6-372a-44bd-ad1a-a61200e2d3a4"/>
    <x v="1"/>
    <x v="1"/>
    <x v="2"/>
    <x v="0"/>
    <n v="33118"/>
    <n v="10827231"/>
    <n v="0"/>
    <n v="0"/>
    <n v="0"/>
    <n v="0"/>
    <n v="0"/>
    <n v="0"/>
    <n v="0"/>
    <n v="0"/>
    <n v="0"/>
    <n v="0"/>
    <n v="0"/>
    <n v="0"/>
    <n v="0"/>
    <n v="0"/>
    <n v="0"/>
    <n v="0"/>
    <n v="0"/>
    <n v="0"/>
    <n v="0"/>
    <n v="0"/>
    <n v="0"/>
    <n v="0"/>
    <n v="0"/>
    <n v="0"/>
  </r>
  <r>
    <s v="0071c8b6-372a-44bd-ad1a-a61200e2d3a4"/>
    <x v="1"/>
    <x v="1"/>
    <x v="3"/>
    <x v="0"/>
    <n v="12725"/>
    <n v="4417669"/>
    <n v="0"/>
    <n v="0"/>
    <n v="0"/>
    <n v="0"/>
    <n v="0"/>
    <n v="0"/>
    <n v="0"/>
    <n v="0"/>
    <n v="0"/>
    <n v="0"/>
    <n v="0"/>
    <n v="0"/>
    <n v="0"/>
    <n v="0"/>
    <n v="0"/>
    <n v="0"/>
    <n v="0"/>
    <n v="0"/>
    <n v="0"/>
    <n v="0"/>
    <n v="0"/>
    <n v="0"/>
    <n v="0"/>
    <n v="0"/>
  </r>
  <r>
    <s v="0071c8b6-372a-44bd-ad1a-a61200e2d3a4"/>
    <x v="2"/>
    <x v="0"/>
    <x v="0"/>
    <x v="0"/>
    <n v="33190"/>
    <n v="10453853"/>
    <n v="0"/>
    <n v="0"/>
    <n v="0"/>
    <n v="0"/>
    <n v="0"/>
    <n v="0"/>
    <n v="0"/>
    <n v="0"/>
    <n v="0"/>
    <n v="0"/>
    <n v="0"/>
    <n v="0"/>
    <n v="0"/>
    <n v="0"/>
    <n v="0"/>
    <n v="0"/>
    <n v="0"/>
    <n v="0"/>
    <n v="0"/>
    <n v="0"/>
    <n v="0"/>
    <n v="0"/>
    <n v="0"/>
    <n v="0"/>
  </r>
  <r>
    <s v="0071c8b6-372a-44bd-ad1a-a61200e2d3a4"/>
    <x v="2"/>
    <x v="0"/>
    <x v="1"/>
    <x v="0"/>
    <n v="38927"/>
    <n v="11668836"/>
    <n v="0"/>
    <n v="0"/>
    <n v="0"/>
    <n v="0"/>
    <n v="0"/>
    <n v="0"/>
    <n v="0"/>
    <n v="0"/>
    <n v="0"/>
    <n v="0"/>
    <n v="0"/>
    <n v="0"/>
    <n v="0"/>
    <n v="0"/>
    <n v="0"/>
    <n v="0"/>
    <n v="0"/>
    <n v="0"/>
    <n v="0"/>
    <n v="0"/>
    <n v="0"/>
    <n v="0"/>
    <n v="0"/>
    <n v="0"/>
  </r>
  <r>
    <s v="0071c8b6-372a-44bd-ad1a-a61200e2d3a4"/>
    <x v="2"/>
    <x v="0"/>
    <x v="2"/>
    <x v="0"/>
    <n v="34110"/>
    <n v="11310290"/>
    <n v="0"/>
    <n v="0"/>
    <n v="0"/>
    <n v="0"/>
    <n v="0"/>
    <n v="0"/>
    <n v="0"/>
    <n v="0"/>
    <n v="0"/>
    <n v="0"/>
    <n v="0"/>
    <n v="0"/>
    <n v="0"/>
    <n v="0"/>
    <n v="0"/>
    <n v="0"/>
    <n v="0"/>
    <n v="0"/>
    <n v="0"/>
    <n v="0"/>
    <n v="0"/>
    <n v="0"/>
    <n v="0"/>
    <n v="0"/>
  </r>
  <r>
    <s v="0071c8b6-372a-44bd-ad1a-a61200e2d3a4"/>
    <x v="2"/>
    <x v="0"/>
    <x v="3"/>
    <x v="0"/>
    <n v="16002"/>
    <n v="5627836"/>
    <n v="0"/>
    <n v="0"/>
    <n v="0"/>
    <n v="0"/>
    <n v="0"/>
    <n v="0"/>
    <n v="0"/>
    <n v="0"/>
    <n v="0"/>
    <n v="0"/>
    <n v="0"/>
    <n v="0"/>
    <n v="0"/>
    <n v="0"/>
    <n v="0"/>
    <n v="0"/>
    <n v="0"/>
    <n v="0"/>
    <n v="0"/>
    <n v="0"/>
    <n v="0"/>
    <n v="0"/>
    <n v="0"/>
    <n v="0"/>
  </r>
  <r>
    <s v="0071c8b6-372a-44bd-ad1a-a61200e2d3a4"/>
    <x v="2"/>
    <x v="1"/>
    <x v="0"/>
    <x v="0"/>
    <n v="34792"/>
    <n v="10862842"/>
    <n v="0"/>
    <n v="0"/>
    <n v="0"/>
    <n v="0"/>
    <n v="0"/>
    <n v="0"/>
    <n v="0"/>
    <n v="0"/>
    <n v="0"/>
    <n v="0"/>
    <n v="0"/>
    <n v="0"/>
    <n v="0"/>
    <n v="0"/>
    <n v="0"/>
    <n v="0"/>
    <n v="0"/>
    <n v="0"/>
    <n v="0"/>
    <n v="0"/>
    <n v="0"/>
    <n v="0"/>
    <n v="0"/>
    <n v="0"/>
  </r>
  <r>
    <s v="0071c8b6-372a-44bd-ad1a-a61200e2d3a4"/>
    <x v="2"/>
    <x v="1"/>
    <x v="1"/>
    <x v="0"/>
    <n v="39602"/>
    <n v="11424786"/>
    <n v="0"/>
    <n v="0"/>
    <n v="0"/>
    <n v="0"/>
    <n v="0"/>
    <n v="0"/>
    <n v="0"/>
    <n v="0"/>
    <n v="0"/>
    <n v="0"/>
    <n v="0"/>
    <n v="0"/>
    <n v="0"/>
    <n v="0"/>
    <n v="0"/>
    <n v="0"/>
    <n v="0"/>
    <n v="0"/>
    <n v="0"/>
    <n v="0"/>
    <n v="0"/>
    <n v="0"/>
    <n v="0"/>
    <n v="0"/>
  </r>
  <r>
    <s v="0071c8b6-372a-44bd-ad1a-a61200e2d3a4"/>
    <x v="2"/>
    <x v="1"/>
    <x v="2"/>
    <x v="0"/>
    <n v="33759"/>
    <n v="11020238"/>
    <n v="0"/>
    <n v="0"/>
    <n v="0"/>
    <n v="0"/>
    <n v="0"/>
    <n v="0"/>
    <n v="0"/>
    <n v="0"/>
    <n v="0"/>
    <n v="0"/>
    <n v="0"/>
    <n v="0"/>
    <n v="0"/>
    <n v="0"/>
    <n v="0"/>
    <n v="0"/>
    <n v="0"/>
    <n v="0"/>
    <n v="0"/>
    <n v="0"/>
    <n v="0"/>
    <n v="0"/>
    <n v="0"/>
    <n v="0"/>
  </r>
  <r>
    <s v="0071c8b6-372a-44bd-ad1a-a61200e2d3a4"/>
    <x v="2"/>
    <x v="1"/>
    <x v="3"/>
    <x v="0"/>
    <n v="13276"/>
    <n v="4617292"/>
    <n v="0"/>
    <n v="0"/>
    <n v="0"/>
    <n v="0"/>
    <n v="0"/>
    <n v="0"/>
    <n v="0"/>
    <n v="0"/>
    <n v="0"/>
    <n v="0"/>
    <n v="0"/>
    <n v="0"/>
    <n v="0"/>
    <n v="0"/>
    <n v="0"/>
    <n v="0"/>
    <n v="0"/>
    <n v="0"/>
    <n v="0"/>
    <n v="0"/>
    <n v="0"/>
    <n v="0"/>
    <n v="0"/>
    <n v="0"/>
  </r>
  <r>
    <s v="0071c8b6-372a-44bd-ad1a-a61200e2d3a4"/>
    <x v="3"/>
    <x v="0"/>
    <x v="0"/>
    <x v="0"/>
    <n v="33111"/>
    <n v="10517406"/>
    <n v="0"/>
    <n v="0"/>
    <n v="0"/>
    <n v="0"/>
    <n v="0"/>
    <n v="0"/>
    <n v="0"/>
    <n v="0"/>
    <n v="0"/>
    <n v="0"/>
    <n v="0"/>
    <n v="0"/>
    <n v="0"/>
    <n v="0"/>
    <n v="0"/>
    <n v="0"/>
    <n v="0"/>
    <n v="0"/>
    <n v="0"/>
    <n v="0"/>
    <n v="0"/>
    <n v="0"/>
    <n v="0"/>
    <n v="0"/>
  </r>
  <r>
    <s v="0071c8b6-372a-44bd-ad1a-a61200e2d3a4"/>
    <x v="3"/>
    <x v="0"/>
    <x v="1"/>
    <x v="0"/>
    <n v="39014"/>
    <n v="11773594"/>
    <n v="0"/>
    <n v="0"/>
    <n v="0"/>
    <n v="0"/>
    <n v="0"/>
    <n v="0"/>
    <n v="0"/>
    <n v="0"/>
    <n v="0"/>
    <n v="0"/>
    <n v="0"/>
    <n v="0"/>
    <n v="0"/>
    <n v="0"/>
    <n v="0"/>
    <n v="0"/>
    <n v="0"/>
    <n v="0"/>
    <n v="0"/>
    <n v="0"/>
    <n v="0"/>
    <n v="0"/>
    <n v="0"/>
    <n v="0"/>
  </r>
  <r>
    <s v="0071c8b6-372a-44bd-ad1a-a61200e2d3a4"/>
    <x v="3"/>
    <x v="0"/>
    <x v="2"/>
    <x v="0"/>
    <n v="34326"/>
    <n v="11330293"/>
    <n v="0"/>
    <n v="0"/>
    <n v="0"/>
    <n v="0"/>
    <n v="0"/>
    <n v="0"/>
    <n v="0"/>
    <n v="0"/>
    <n v="0"/>
    <n v="0"/>
    <n v="0"/>
    <n v="0"/>
    <n v="0"/>
    <n v="0"/>
    <n v="0"/>
    <n v="0"/>
    <n v="0"/>
    <n v="0"/>
    <n v="0"/>
    <n v="0"/>
    <n v="0"/>
    <n v="0"/>
    <n v="0"/>
    <n v="0"/>
  </r>
  <r>
    <s v="0071c8b6-372a-44bd-ad1a-a61200e2d3a4"/>
    <x v="3"/>
    <x v="0"/>
    <x v="3"/>
    <x v="0"/>
    <n v="16410"/>
    <n v="5782509"/>
    <n v="0"/>
    <n v="0"/>
    <n v="0"/>
    <n v="0"/>
    <n v="0"/>
    <n v="0"/>
    <n v="0"/>
    <n v="0"/>
    <n v="0"/>
    <n v="0"/>
    <n v="0"/>
    <n v="0"/>
    <n v="0"/>
    <n v="0"/>
    <n v="0"/>
    <n v="0"/>
    <n v="0"/>
    <n v="0"/>
    <n v="0"/>
    <n v="0"/>
    <n v="0"/>
    <n v="0"/>
    <n v="0"/>
    <n v="0"/>
  </r>
  <r>
    <s v="0071c8b6-372a-44bd-ad1a-a61200e2d3a4"/>
    <x v="3"/>
    <x v="1"/>
    <x v="0"/>
    <x v="0"/>
    <n v="34783"/>
    <n v="10974923"/>
    <n v="0"/>
    <n v="0"/>
    <n v="0"/>
    <n v="0"/>
    <n v="0"/>
    <n v="0"/>
    <n v="0"/>
    <n v="0"/>
    <n v="0"/>
    <n v="0"/>
    <n v="0"/>
    <n v="0"/>
    <n v="0"/>
    <n v="0"/>
    <n v="0"/>
    <n v="0"/>
    <n v="0"/>
    <n v="0"/>
    <n v="0"/>
    <n v="0"/>
    <n v="0"/>
    <n v="0"/>
    <n v="0"/>
    <n v="0"/>
  </r>
  <r>
    <s v="0071c8b6-372a-44bd-ad1a-a61200e2d3a4"/>
    <x v="3"/>
    <x v="1"/>
    <x v="1"/>
    <x v="0"/>
    <n v="39655"/>
    <n v="11529146"/>
    <n v="0"/>
    <n v="0"/>
    <n v="0"/>
    <n v="0"/>
    <n v="0"/>
    <n v="0"/>
    <n v="0"/>
    <n v="0"/>
    <n v="0"/>
    <n v="0"/>
    <n v="0"/>
    <n v="0"/>
    <n v="0"/>
    <n v="0"/>
    <n v="0"/>
    <n v="0"/>
    <n v="0"/>
    <n v="0"/>
    <n v="0"/>
    <n v="0"/>
    <n v="0"/>
    <n v="0"/>
    <n v="0"/>
    <n v="0"/>
  </r>
  <r>
    <s v="0071c8b6-372a-44bd-ad1a-a61200e2d3a4"/>
    <x v="3"/>
    <x v="1"/>
    <x v="2"/>
    <x v="0"/>
    <n v="33587"/>
    <n v="10954888"/>
    <n v="0"/>
    <n v="0"/>
    <n v="0"/>
    <n v="0"/>
    <n v="0"/>
    <n v="0"/>
    <n v="0"/>
    <n v="0"/>
    <n v="0"/>
    <n v="0"/>
    <n v="0"/>
    <n v="0"/>
    <n v="0"/>
    <n v="0"/>
    <n v="0"/>
    <n v="0"/>
    <n v="0"/>
    <n v="0"/>
    <n v="0"/>
    <n v="0"/>
    <n v="0"/>
    <n v="0"/>
    <n v="0"/>
    <n v="0"/>
  </r>
  <r>
    <s v="0071c8b6-372a-44bd-ad1a-a61200e2d3a4"/>
    <x v="3"/>
    <x v="1"/>
    <x v="3"/>
    <x v="0"/>
    <n v="13580"/>
    <n v="4733657"/>
    <n v="0"/>
    <n v="0"/>
    <n v="0"/>
    <n v="0"/>
    <n v="0"/>
    <n v="0"/>
    <n v="0"/>
    <n v="0"/>
    <n v="0"/>
    <n v="0"/>
    <n v="0"/>
    <n v="0"/>
    <n v="0"/>
    <n v="0"/>
    <n v="0"/>
    <n v="0"/>
    <n v="0"/>
    <n v="0"/>
    <n v="0"/>
    <n v="0"/>
    <n v="0"/>
    <n v="0"/>
    <n v="0"/>
    <n v="0"/>
  </r>
  <r>
    <s v="0071c8b6-372a-44bd-ad1a-a61200e2d3a4"/>
    <x v="4"/>
    <x v="0"/>
    <x v="0"/>
    <x v="0"/>
    <n v="31844"/>
    <n v="10217080"/>
    <n v="0"/>
    <n v="0"/>
    <n v="0"/>
    <n v="0"/>
    <n v="0"/>
    <n v="0"/>
    <n v="0"/>
    <n v="0"/>
    <n v="0"/>
    <n v="0"/>
    <n v="0"/>
    <n v="0"/>
    <n v="0"/>
    <n v="0"/>
    <n v="0"/>
    <n v="0"/>
    <n v="0"/>
    <n v="0"/>
    <n v="0"/>
    <n v="0"/>
    <n v="0"/>
    <n v="0"/>
    <n v="0"/>
    <n v="0"/>
  </r>
  <r>
    <s v="0071c8b6-372a-44bd-ad1a-a61200e2d3a4"/>
    <x v="4"/>
    <x v="0"/>
    <x v="1"/>
    <x v="0"/>
    <n v="37789"/>
    <n v="11441761"/>
    <n v="0"/>
    <n v="0"/>
    <n v="0"/>
    <n v="0"/>
    <n v="0"/>
    <n v="0"/>
    <n v="0"/>
    <n v="0"/>
    <n v="0"/>
    <n v="0"/>
    <n v="0"/>
    <n v="0"/>
    <n v="0"/>
    <n v="0"/>
    <n v="0"/>
    <n v="0"/>
    <n v="0"/>
    <n v="0"/>
    <n v="0"/>
    <n v="0"/>
    <n v="0"/>
    <n v="0"/>
    <n v="0"/>
    <n v="0"/>
  </r>
  <r>
    <s v="0071c8b6-372a-44bd-ad1a-a61200e2d3a4"/>
    <x v="4"/>
    <x v="0"/>
    <x v="2"/>
    <x v="0"/>
    <n v="33354"/>
    <n v="11084610"/>
    <n v="0"/>
    <n v="0"/>
    <n v="0"/>
    <n v="0"/>
    <n v="0"/>
    <n v="0"/>
    <n v="0"/>
    <n v="0"/>
    <n v="0"/>
    <n v="0"/>
    <n v="0"/>
    <n v="0"/>
    <n v="0"/>
    <n v="0"/>
    <n v="0"/>
    <n v="0"/>
    <n v="0"/>
    <n v="0"/>
    <n v="0"/>
    <n v="0"/>
    <n v="0"/>
    <n v="0"/>
    <n v="0"/>
    <n v="0"/>
  </r>
  <r>
    <s v="0071c8b6-372a-44bd-ad1a-a61200e2d3a4"/>
    <x v="4"/>
    <x v="0"/>
    <x v="3"/>
    <x v="0"/>
    <n v="17096"/>
    <n v="6006579"/>
    <n v="0"/>
    <n v="0"/>
    <n v="0"/>
    <n v="0"/>
    <n v="0"/>
    <n v="0"/>
    <n v="0"/>
    <n v="0"/>
    <n v="0"/>
    <n v="0"/>
    <n v="0"/>
    <n v="0"/>
    <n v="0"/>
    <n v="0"/>
    <n v="0"/>
    <n v="0"/>
    <n v="0"/>
    <n v="0"/>
    <n v="0"/>
    <n v="0"/>
    <n v="0"/>
    <n v="0"/>
    <n v="0"/>
    <n v="0"/>
  </r>
  <r>
    <s v="0071c8b6-372a-44bd-ad1a-a61200e2d3a4"/>
    <x v="4"/>
    <x v="1"/>
    <x v="0"/>
    <x v="0"/>
    <n v="33241"/>
    <n v="10631721"/>
    <n v="0"/>
    <n v="0"/>
    <n v="0"/>
    <n v="0"/>
    <n v="0"/>
    <n v="0"/>
    <n v="0"/>
    <n v="0"/>
    <n v="0"/>
    <n v="0"/>
    <n v="0"/>
    <n v="0"/>
    <n v="0"/>
    <n v="0"/>
    <n v="0"/>
    <n v="0"/>
    <n v="0"/>
    <n v="0"/>
    <n v="0"/>
    <n v="0"/>
    <n v="0"/>
    <n v="0"/>
    <n v="0"/>
    <n v="0"/>
  </r>
  <r>
    <s v="0071c8b6-372a-44bd-ad1a-a61200e2d3a4"/>
    <x v="4"/>
    <x v="1"/>
    <x v="1"/>
    <x v="0"/>
    <n v="38129"/>
    <n v="11216109"/>
    <n v="0"/>
    <n v="0"/>
    <n v="0"/>
    <n v="0"/>
    <n v="0"/>
    <n v="0"/>
    <n v="0"/>
    <n v="0"/>
    <n v="0"/>
    <n v="0"/>
    <n v="0"/>
    <n v="0"/>
    <n v="0"/>
    <n v="0"/>
    <n v="0"/>
    <n v="0"/>
    <n v="0"/>
    <n v="0"/>
    <n v="0"/>
    <n v="0"/>
    <n v="0"/>
    <n v="0"/>
    <n v="0"/>
    <n v="0"/>
  </r>
  <r>
    <s v="0071c8b6-372a-44bd-ad1a-a61200e2d3a4"/>
    <x v="4"/>
    <x v="1"/>
    <x v="2"/>
    <x v="0"/>
    <n v="32034"/>
    <n v="10561498"/>
    <n v="0"/>
    <n v="0"/>
    <n v="0"/>
    <n v="0"/>
    <n v="0"/>
    <n v="0"/>
    <n v="0"/>
    <n v="0"/>
    <n v="0"/>
    <n v="0"/>
    <n v="0"/>
    <n v="0"/>
    <n v="0"/>
    <n v="0"/>
    <n v="0"/>
    <n v="0"/>
    <n v="0"/>
    <n v="0"/>
    <n v="0"/>
    <n v="0"/>
    <n v="0"/>
    <n v="0"/>
    <n v="0"/>
    <n v="0"/>
  </r>
  <r>
    <s v="0071c8b6-372a-44bd-ad1a-a61200e2d3a4"/>
    <x v="4"/>
    <x v="1"/>
    <x v="3"/>
    <x v="0"/>
    <n v="14080"/>
    <n v="4901157"/>
    <n v="0"/>
    <n v="0"/>
    <n v="0"/>
    <n v="0"/>
    <n v="0"/>
    <n v="0"/>
    <n v="0"/>
    <n v="0"/>
    <n v="0"/>
    <n v="0"/>
    <n v="0"/>
    <n v="0"/>
    <n v="0"/>
    <n v="0"/>
    <n v="0"/>
    <n v="0"/>
    <n v="0"/>
    <n v="0"/>
    <n v="0"/>
    <n v="0"/>
    <n v="0"/>
    <n v="0"/>
    <n v="0"/>
    <n v="0"/>
  </r>
  <r>
    <s v="0071c8b6-372a-44bd-ad1a-a61200e2d3a4"/>
    <x v="5"/>
    <x v="0"/>
    <x v="0"/>
    <x v="0"/>
    <n v="31126"/>
    <n v="9873113"/>
    <n v="0"/>
    <n v="0"/>
    <n v="0"/>
    <n v="0"/>
    <n v="0"/>
    <n v="0"/>
    <n v="0"/>
    <n v="0"/>
    <n v="0"/>
    <n v="0"/>
    <n v="0"/>
    <n v="0"/>
    <n v="0"/>
    <n v="0"/>
    <n v="0"/>
    <n v="0"/>
    <n v="0"/>
    <n v="0"/>
    <n v="0"/>
    <n v="0"/>
    <n v="0"/>
    <n v="0"/>
    <n v="0"/>
    <n v="0"/>
  </r>
  <r>
    <s v="0071c8b6-372a-44bd-ad1a-a61200e2d3a4"/>
    <x v="5"/>
    <x v="0"/>
    <x v="1"/>
    <x v="0"/>
    <n v="37908"/>
    <n v="11272814"/>
    <n v="0"/>
    <n v="0"/>
    <n v="0"/>
    <n v="0"/>
    <n v="0"/>
    <n v="0"/>
    <n v="0"/>
    <n v="0"/>
    <n v="0"/>
    <n v="0"/>
    <n v="0"/>
    <n v="0"/>
    <n v="0"/>
    <n v="0"/>
    <n v="0"/>
    <n v="0"/>
    <n v="0"/>
    <n v="0"/>
    <n v="0"/>
    <n v="0"/>
    <n v="0"/>
    <n v="0"/>
    <n v="0"/>
    <n v="0"/>
  </r>
  <r>
    <s v="0071c8b6-372a-44bd-ad1a-a61200e2d3a4"/>
    <x v="5"/>
    <x v="0"/>
    <x v="2"/>
    <x v="0"/>
    <n v="32873"/>
    <n v="10824002"/>
    <n v="0"/>
    <n v="0"/>
    <n v="0"/>
    <n v="0"/>
    <n v="0"/>
    <n v="0"/>
    <n v="0"/>
    <n v="0"/>
    <n v="0"/>
    <n v="0"/>
    <n v="0"/>
    <n v="0"/>
    <n v="0"/>
    <n v="0"/>
    <n v="0"/>
    <n v="0"/>
    <n v="0"/>
    <n v="0"/>
    <n v="0"/>
    <n v="0"/>
    <n v="0"/>
    <n v="0"/>
    <n v="0"/>
    <n v="0"/>
  </r>
  <r>
    <s v="0071c8b6-372a-44bd-ad1a-a61200e2d3a4"/>
    <x v="5"/>
    <x v="0"/>
    <x v="3"/>
    <x v="0"/>
    <n v="17873"/>
    <n v="6260076"/>
    <n v="0"/>
    <n v="0"/>
    <n v="0"/>
    <n v="0"/>
    <n v="0"/>
    <n v="0"/>
    <n v="0"/>
    <n v="0"/>
    <n v="0"/>
    <n v="0"/>
    <n v="0"/>
    <n v="0"/>
    <n v="0"/>
    <n v="0"/>
    <n v="0"/>
    <n v="0"/>
    <n v="0"/>
    <n v="0"/>
    <n v="0"/>
    <n v="0"/>
    <n v="0"/>
    <n v="0"/>
    <n v="0"/>
    <n v="0"/>
  </r>
  <r>
    <s v="0071c8b6-372a-44bd-ad1a-a61200e2d3a4"/>
    <x v="5"/>
    <x v="1"/>
    <x v="0"/>
    <x v="0"/>
    <n v="32745"/>
    <n v="10334773"/>
    <n v="0"/>
    <n v="0"/>
    <n v="0"/>
    <n v="0"/>
    <n v="0"/>
    <n v="0"/>
    <n v="0"/>
    <n v="0"/>
    <n v="0"/>
    <n v="0"/>
    <n v="0"/>
    <n v="0"/>
    <n v="0"/>
    <n v="0"/>
    <n v="0"/>
    <n v="0"/>
    <n v="0"/>
    <n v="0"/>
    <n v="0"/>
    <n v="0"/>
    <n v="0"/>
    <n v="0"/>
    <n v="0"/>
    <n v="0"/>
  </r>
  <r>
    <s v="0071c8b6-372a-44bd-ad1a-a61200e2d3a4"/>
    <x v="5"/>
    <x v="1"/>
    <x v="1"/>
    <x v="0"/>
    <n v="38913"/>
    <n v="11219056"/>
    <n v="0"/>
    <n v="0"/>
    <n v="0"/>
    <n v="0"/>
    <n v="0"/>
    <n v="0"/>
    <n v="0"/>
    <n v="0"/>
    <n v="0"/>
    <n v="0"/>
    <n v="0"/>
    <n v="0"/>
    <n v="0"/>
    <n v="0"/>
    <n v="0"/>
    <n v="0"/>
    <n v="0"/>
    <n v="0"/>
    <n v="0"/>
    <n v="0"/>
    <n v="0"/>
    <n v="0"/>
    <n v="0"/>
    <n v="0"/>
  </r>
  <r>
    <s v="0071c8b6-372a-44bd-ad1a-a61200e2d3a4"/>
    <x v="5"/>
    <x v="1"/>
    <x v="2"/>
    <x v="0"/>
    <n v="31850"/>
    <n v="10357965"/>
    <n v="0"/>
    <n v="0"/>
    <n v="0"/>
    <n v="0"/>
    <n v="0"/>
    <n v="0"/>
    <n v="0"/>
    <n v="0"/>
    <n v="0"/>
    <n v="0"/>
    <n v="0"/>
    <n v="0"/>
    <n v="0"/>
    <n v="0"/>
    <n v="0"/>
    <n v="0"/>
    <n v="0"/>
    <n v="0"/>
    <n v="0"/>
    <n v="0"/>
    <n v="0"/>
    <n v="0"/>
    <n v="0"/>
    <n v="0"/>
  </r>
  <r>
    <s v="0071c8b6-372a-44bd-ad1a-a61200e2d3a4"/>
    <x v="5"/>
    <x v="1"/>
    <x v="3"/>
    <x v="0"/>
    <n v="14852"/>
    <n v="5149543"/>
    <n v="0"/>
    <n v="0"/>
    <n v="0"/>
    <n v="0"/>
    <n v="0"/>
    <n v="0"/>
    <n v="0"/>
    <n v="0"/>
    <n v="0"/>
    <n v="0"/>
    <n v="0"/>
    <n v="0"/>
    <n v="0"/>
    <n v="0"/>
    <n v="0"/>
    <n v="0"/>
    <n v="0"/>
    <n v="0"/>
    <n v="0"/>
    <n v="0"/>
    <n v="0"/>
    <n v="0"/>
    <n v="0"/>
    <n v="0"/>
  </r>
  <r>
    <s v="0071c8b6-372a-44bd-ad1a-a61200e2d3a4"/>
    <x v="6"/>
    <x v="0"/>
    <x v="0"/>
    <x v="0"/>
    <n v="31848"/>
    <n v="10045805"/>
    <n v="0"/>
    <n v="0"/>
    <n v="0"/>
    <n v="0"/>
    <n v="0"/>
    <n v="0"/>
    <n v="0"/>
    <n v="0"/>
    <n v="0"/>
    <n v="0"/>
    <n v="0"/>
    <n v="0"/>
    <n v="0"/>
    <n v="0"/>
    <n v="0"/>
    <n v="0"/>
    <n v="0"/>
    <n v="0"/>
    <n v="0"/>
    <n v="0"/>
    <n v="0"/>
    <n v="0"/>
    <n v="0"/>
    <n v="0"/>
  </r>
  <r>
    <s v="0071c8b6-372a-44bd-ad1a-a61200e2d3a4"/>
    <x v="6"/>
    <x v="0"/>
    <x v="1"/>
    <x v="0"/>
    <n v="41866"/>
    <n v="12321859"/>
    <n v="0"/>
    <n v="0"/>
    <n v="0"/>
    <n v="0"/>
    <n v="0"/>
    <n v="0"/>
    <n v="0"/>
    <n v="0"/>
    <n v="0"/>
    <n v="0"/>
    <n v="0"/>
    <n v="0"/>
    <n v="0"/>
    <n v="0"/>
    <n v="0"/>
    <n v="0"/>
    <n v="0"/>
    <n v="0"/>
    <n v="0"/>
    <n v="0"/>
    <n v="0"/>
    <n v="0"/>
    <n v="0"/>
    <n v="0"/>
  </r>
  <r>
    <s v="0071c8b6-372a-44bd-ad1a-a61200e2d3a4"/>
    <x v="6"/>
    <x v="0"/>
    <x v="2"/>
    <x v="0"/>
    <n v="36235"/>
    <n v="11833982"/>
    <n v="0"/>
    <n v="0"/>
    <n v="0"/>
    <n v="0"/>
    <n v="0"/>
    <n v="0"/>
    <n v="0"/>
    <n v="0"/>
    <n v="0"/>
    <n v="0"/>
    <n v="0"/>
    <n v="0"/>
    <n v="0"/>
    <n v="0"/>
    <n v="0"/>
    <n v="0"/>
    <n v="0"/>
    <n v="0"/>
    <n v="0"/>
    <n v="0"/>
    <n v="0"/>
    <n v="0"/>
    <n v="0"/>
    <n v="0"/>
  </r>
  <r>
    <s v="0071c8b6-372a-44bd-ad1a-a61200e2d3a4"/>
    <x v="6"/>
    <x v="0"/>
    <x v="3"/>
    <x v="0"/>
    <n v="18950"/>
    <n v="6603576"/>
    <n v="0"/>
    <n v="0"/>
    <n v="0"/>
    <n v="0"/>
    <n v="0"/>
    <n v="0"/>
    <n v="0"/>
    <n v="0"/>
    <n v="0"/>
    <n v="0"/>
    <n v="0"/>
    <n v="0"/>
    <n v="0"/>
    <n v="0"/>
    <n v="0"/>
    <n v="0"/>
    <n v="0"/>
    <n v="0"/>
    <n v="0"/>
    <n v="0"/>
    <n v="0"/>
    <n v="0"/>
    <n v="0"/>
    <n v="0"/>
  </r>
  <r>
    <s v="0071c8b6-372a-44bd-ad1a-a61200e2d3a4"/>
    <x v="6"/>
    <x v="1"/>
    <x v="0"/>
    <x v="0"/>
    <n v="33645"/>
    <n v="10534560"/>
    <n v="0"/>
    <n v="0"/>
    <n v="0"/>
    <n v="0"/>
    <n v="0"/>
    <n v="0"/>
    <n v="0"/>
    <n v="0"/>
    <n v="0"/>
    <n v="0"/>
    <n v="0"/>
    <n v="0"/>
    <n v="0"/>
    <n v="0"/>
    <n v="0"/>
    <n v="0"/>
    <n v="0"/>
    <n v="0"/>
    <n v="0"/>
    <n v="0"/>
    <n v="0"/>
    <n v="0"/>
    <n v="0"/>
    <n v="0"/>
  </r>
  <r>
    <s v="0071c8b6-372a-44bd-ad1a-a61200e2d3a4"/>
    <x v="6"/>
    <x v="1"/>
    <x v="1"/>
    <x v="0"/>
    <n v="44442"/>
    <n v="12603790"/>
    <n v="0"/>
    <n v="0"/>
    <n v="0"/>
    <n v="0"/>
    <n v="0"/>
    <n v="0"/>
    <n v="0"/>
    <n v="0"/>
    <n v="0"/>
    <n v="0"/>
    <n v="0"/>
    <n v="0"/>
    <n v="0"/>
    <n v="0"/>
    <n v="0"/>
    <n v="0"/>
    <n v="0"/>
    <n v="0"/>
    <n v="0"/>
    <n v="0"/>
    <n v="0"/>
    <n v="0"/>
    <n v="0"/>
    <n v="0"/>
  </r>
  <r>
    <s v="0071c8b6-372a-44bd-ad1a-a61200e2d3a4"/>
    <x v="6"/>
    <x v="1"/>
    <x v="2"/>
    <x v="0"/>
    <n v="35598"/>
    <n v="11410917"/>
    <n v="0"/>
    <n v="0"/>
    <n v="0"/>
    <n v="0"/>
    <n v="0"/>
    <n v="0"/>
    <n v="0"/>
    <n v="0"/>
    <n v="0"/>
    <n v="0"/>
    <n v="0"/>
    <n v="0"/>
    <n v="0"/>
    <n v="0"/>
    <n v="0"/>
    <n v="0"/>
    <n v="0"/>
    <n v="0"/>
    <n v="0"/>
    <n v="0"/>
    <n v="0"/>
    <n v="0"/>
    <n v="0"/>
    <n v="0"/>
  </r>
  <r>
    <s v="0071c8b6-372a-44bd-ad1a-a61200e2d3a4"/>
    <x v="6"/>
    <x v="1"/>
    <x v="3"/>
    <x v="0"/>
    <n v="15964"/>
    <n v="5516037"/>
    <n v="0"/>
    <n v="0"/>
    <n v="0"/>
    <n v="0"/>
    <n v="0"/>
    <n v="0"/>
    <n v="0"/>
    <n v="0"/>
    <n v="0"/>
    <n v="0"/>
    <n v="0"/>
    <n v="0"/>
    <n v="0"/>
    <n v="0"/>
    <n v="0"/>
    <n v="0"/>
    <n v="0"/>
    <n v="0"/>
    <n v="0"/>
    <n v="0"/>
    <n v="0"/>
    <n v="0"/>
    <n v="0"/>
    <n v="0"/>
  </r>
  <r>
    <s v="0071c8b6-372a-44bd-ad1a-a61200e2d3a4"/>
    <x v="7"/>
    <x v="0"/>
    <x v="0"/>
    <x v="0"/>
    <n v="32037"/>
    <n v="9488342"/>
    <n v="0"/>
    <n v="0"/>
    <n v="0"/>
    <n v="0"/>
    <n v="0"/>
    <n v="0"/>
    <n v="0"/>
    <n v="0"/>
    <n v="0"/>
    <n v="0"/>
    <n v="0"/>
    <n v="0"/>
    <n v="0"/>
    <n v="0"/>
    <n v="0"/>
    <n v="0"/>
    <n v="0"/>
    <n v="0"/>
    <n v="0"/>
    <n v="0"/>
    <n v="0"/>
    <n v="0"/>
    <n v="0"/>
    <n v="0"/>
  </r>
  <r>
    <s v="0071c8b6-372a-44bd-ad1a-a61200e2d3a4"/>
    <x v="7"/>
    <x v="0"/>
    <x v="1"/>
    <x v="0"/>
    <n v="44089"/>
    <n v="12199602"/>
    <n v="0"/>
    <n v="0"/>
    <n v="0"/>
    <n v="0"/>
    <n v="0"/>
    <n v="0"/>
    <n v="0"/>
    <n v="0"/>
    <n v="0"/>
    <n v="0"/>
    <n v="0"/>
    <n v="0"/>
    <n v="0"/>
    <n v="0"/>
    <n v="0"/>
    <n v="0"/>
    <n v="0"/>
    <n v="0"/>
    <n v="0"/>
    <n v="0"/>
    <n v="0"/>
    <n v="0"/>
    <n v="0"/>
    <n v="0"/>
  </r>
  <r>
    <s v="0071c8b6-372a-44bd-ad1a-a61200e2d3a4"/>
    <x v="7"/>
    <x v="0"/>
    <x v="2"/>
    <x v="0"/>
    <n v="37403"/>
    <n v="11364116"/>
    <n v="0"/>
    <n v="0"/>
    <n v="0"/>
    <n v="0"/>
    <n v="0"/>
    <n v="0"/>
    <n v="0"/>
    <n v="0"/>
    <n v="0"/>
    <n v="0"/>
    <n v="0"/>
    <n v="0"/>
    <n v="0"/>
    <n v="0"/>
    <n v="0"/>
    <n v="0"/>
    <n v="0"/>
    <n v="0"/>
    <n v="0"/>
    <n v="0"/>
    <n v="0"/>
    <n v="0"/>
    <n v="0"/>
    <n v="0"/>
  </r>
  <r>
    <s v="0071c8b6-372a-44bd-ad1a-a61200e2d3a4"/>
    <x v="7"/>
    <x v="0"/>
    <x v="3"/>
    <x v="0"/>
    <n v="20072"/>
    <n v="6436224"/>
    <n v="0"/>
    <n v="0"/>
    <n v="0"/>
    <n v="0"/>
    <n v="0"/>
    <n v="0"/>
    <n v="0"/>
    <n v="0"/>
    <n v="0"/>
    <n v="0"/>
    <n v="0"/>
    <n v="0"/>
    <n v="0"/>
    <n v="0"/>
    <n v="0"/>
    <n v="0"/>
    <n v="0"/>
    <n v="0"/>
    <n v="0"/>
    <n v="0"/>
    <n v="0"/>
    <n v="0"/>
    <n v="0"/>
    <n v="0"/>
  </r>
  <r>
    <s v="0071c8b6-372a-44bd-ad1a-a61200e2d3a4"/>
    <x v="7"/>
    <x v="1"/>
    <x v="0"/>
    <x v="0"/>
    <n v="33674"/>
    <n v="9915086"/>
    <n v="0"/>
    <n v="0"/>
    <n v="0"/>
    <n v="0"/>
    <n v="0"/>
    <n v="0"/>
    <n v="0"/>
    <n v="0"/>
    <n v="0"/>
    <n v="0"/>
    <n v="0"/>
    <n v="0"/>
    <n v="0"/>
    <n v="0"/>
    <n v="0"/>
    <n v="0"/>
    <n v="0"/>
    <n v="0"/>
    <n v="0"/>
    <n v="0"/>
    <n v="0"/>
    <n v="0"/>
    <n v="0"/>
    <n v="0"/>
  </r>
  <r>
    <s v="0071c8b6-372a-44bd-ad1a-a61200e2d3a4"/>
    <x v="7"/>
    <x v="1"/>
    <x v="1"/>
    <x v="0"/>
    <n v="46551"/>
    <n v="12503670"/>
    <n v="0"/>
    <n v="0"/>
    <n v="0"/>
    <n v="0"/>
    <n v="0"/>
    <n v="0"/>
    <n v="0"/>
    <n v="0"/>
    <n v="0"/>
    <n v="0"/>
    <n v="0"/>
    <n v="0"/>
    <n v="0"/>
    <n v="0"/>
    <n v="0"/>
    <n v="0"/>
    <n v="0"/>
    <n v="0"/>
    <n v="0"/>
    <n v="0"/>
    <n v="0"/>
    <n v="0"/>
    <n v="0"/>
    <n v="0"/>
  </r>
  <r>
    <s v="0071c8b6-372a-44bd-ad1a-a61200e2d3a4"/>
    <x v="7"/>
    <x v="1"/>
    <x v="2"/>
    <x v="0"/>
    <n v="36507"/>
    <n v="10930941"/>
    <n v="0"/>
    <n v="0"/>
    <n v="0"/>
    <n v="0"/>
    <n v="0"/>
    <n v="0"/>
    <n v="0"/>
    <n v="0"/>
    <n v="0"/>
    <n v="0"/>
    <n v="0"/>
    <n v="0"/>
    <n v="0"/>
    <n v="0"/>
    <n v="0"/>
    <n v="0"/>
    <n v="0"/>
    <n v="0"/>
    <n v="0"/>
    <n v="0"/>
    <n v="0"/>
    <n v="0"/>
    <n v="0"/>
    <n v="0"/>
  </r>
  <r>
    <s v="0071c8b6-372a-44bd-ad1a-a61200e2d3a4"/>
    <x v="7"/>
    <x v="1"/>
    <x v="3"/>
    <x v="0"/>
    <n v="17191"/>
    <n v="5476239"/>
    <n v="0"/>
    <n v="0"/>
    <n v="0"/>
    <n v="0"/>
    <n v="0"/>
    <n v="0"/>
    <n v="0"/>
    <n v="0"/>
    <n v="0"/>
    <n v="0"/>
    <n v="0"/>
    <n v="0"/>
    <n v="0"/>
    <n v="0"/>
    <n v="0"/>
    <n v="0"/>
    <n v="0"/>
    <n v="0"/>
    <n v="0"/>
    <n v="0"/>
    <n v="0"/>
    <n v="0"/>
    <n v="0"/>
    <n v="0"/>
  </r>
  <r>
    <s v="b456f91b-29f7-4ede-b9eb-a61200e2d3a4"/>
    <x v="0"/>
    <x v="0"/>
    <x v="0"/>
    <x v="0"/>
    <n v="84735"/>
    <n v="25372311"/>
    <n v="0"/>
    <n v="0"/>
    <n v="0"/>
    <n v="0"/>
    <n v="0"/>
    <n v="0"/>
    <n v="0"/>
    <n v="0"/>
    <n v="0"/>
    <n v="0"/>
    <n v="0"/>
    <n v="0"/>
    <n v="0"/>
    <n v="0"/>
    <n v="0"/>
    <n v="0"/>
    <n v="0"/>
    <n v="0"/>
    <n v="0"/>
    <n v="0"/>
    <n v="0"/>
    <n v="0"/>
    <n v="0"/>
    <n v="0"/>
  </r>
  <r>
    <s v="b456f91b-29f7-4ede-b9eb-a61200e2d3a4"/>
    <x v="0"/>
    <x v="0"/>
    <x v="1"/>
    <x v="0"/>
    <n v="99506"/>
    <n v="28991051"/>
    <n v="0"/>
    <n v="0"/>
    <n v="0"/>
    <n v="0"/>
    <n v="0"/>
    <n v="0"/>
    <n v="0"/>
    <n v="0"/>
    <n v="0"/>
    <n v="0"/>
    <n v="0"/>
    <n v="0"/>
    <n v="0"/>
    <n v="0"/>
    <n v="0"/>
    <n v="0"/>
    <n v="0"/>
    <n v="0"/>
    <n v="0"/>
    <n v="0"/>
    <n v="0"/>
    <n v="0"/>
    <n v="0"/>
    <n v="0"/>
  </r>
  <r>
    <s v="b456f91b-29f7-4ede-b9eb-a61200e2d3a4"/>
    <x v="0"/>
    <x v="0"/>
    <x v="2"/>
    <x v="0"/>
    <n v="101149"/>
    <n v="33432988"/>
    <n v="3"/>
    <n v="265"/>
    <n v="54"/>
    <n v="54"/>
    <n v="1"/>
    <n v="2"/>
    <n v="0"/>
    <n v="0"/>
    <n v="3"/>
    <n v="265"/>
    <n v="54"/>
    <n v="54"/>
    <n v="1"/>
    <n v="2"/>
    <n v="0"/>
    <n v="0"/>
    <n v="3"/>
    <n v="265"/>
    <n v="54"/>
    <n v="54"/>
    <n v="1"/>
    <n v="2"/>
    <n v="0"/>
    <n v="0"/>
  </r>
  <r>
    <s v="b456f91b-29f7-4ede-b9eb-a61200e2d3a4"/>
    <x v="0"/>
    <x v="0"/>
    <x v="3"/>
    <x v="0"/>
    <n v="32572"/>
    <n v="11421035"/>
    <n v="3"/>
    <n v="65"/>
    <n v="17"/>
    <n v="17"/>
    <n v="1"/>
    <n v="1"/>
    <n v="1"/>
    <n v="0"/>
    <n v="3"/>
    <n v="65"/>
    <n v="17"/>
    <n v="17"/>
    <n v="1"/>
    <n v="1"/>
    <n v="1"/>
    <n v="0"/>
    <n v="3"/>
    <n v="65"/>
    <n v="17"/>
    <n v="17"/>
    <n v="1"/>
    <n v="1"/>
    <n v="1"/>
    <n v="0"/>
  </r>
  <r>
    <s v="b456f91b-29f7-4ede-b9eb-a61200e2d3a4"/>
    <x v="0"/>
    <x v="1"/>
    <x v="0"/>
    <x v="0"/>
    <n v="86620"/>
    <n v="26029134"/>
    <n v="0"/>
    <n v="0"/>
    <n v="0"/>
    <n v="0"/>
    <n v="0"/>
    <n v="0"/>
    <n v="0"/>
    <n v="0"/>
    <n v="0"/>
    <n v="0"/>
    <n v="0"/>
    <n v="0"/>
    <n v="0"/>
    <n v="0"/>
    <n v="0"/>
    <n v="0"/>
    <n v="0"/>
    <n v="0"/>
    <n v="0"/>
    <n v="0"/>
    <n v="0"/>
    <n v="0"/>
    <n v="0"/>
    <n v="0"/>
  </r>
  <r>
    <s v="b456f91b-29f7-4ede-b9eb-a61200e2d3a4"/>
    <x v="0"/>
    <x v="1"/>
    <x v="1"/>
    <x v="0"/>
    <n v="79542"/>
    <n v="23073401"/>
    <n v="0"/>
    <n v="0"/>
    <n v="0"/>
    <n v="0"/>
    <n v="0"/>
    <n v="0"/>
    <n v="0"/>
    <n v="0"/>
    <n v="0"/>
    <n v="0"/>
    <n v="0"/>
    <n v="0"/>
    <n v="0"/>
    <n v="0"/>
    <n v="0"/>
    <n v="0"/>
    <n v="0"/>
    <n v="0"/>
    <n v="0"/>
    <n v="0"/>
    <n v="0"/>
    <n v="0"/>
    <n v="0"/>
    <n v="0"/>
  </r>
  <r>
    <s v="b456f91b-29f7-4ede-b9eb-a61200e2d3a4"/>
    <x v="0"/>
    <x v="1"/>
    <x v="2"/>
    <x v="0"/>
    <n v="85908"/>
    <n v="28421505"/>
    <n v="4"/>
    <n v="209"/>
    <n v="45"/>
    <n v="45"/>
    <n v="1"/>
    <n v="0"/>
    <n v="1"/>
    <n v="2"/>
    <n v="4"/>
    <n v="209"/>
    <n v="45"/>
    <n v="45"/>
    <n v="1"/>
    <n v="0"/>
    <n v="1"/>
    <n v="2"/>
    <n v="4"/>
    <n v="209"/>
    <n v="45"/>
    <n v="45"/>
    <n v="1"/>
    <n v="0"/>
    <n v="1"/>
    <n v="2"/>
  </r>
  <r>
    <s v="b456f91b-29f7-4ede-b9eb-a61200e2d3a4"/>
    <x v="0"/>
    <x v="1"/>
    <x v="3"/>
    <x v="0"/>
    <n v="25446"/>
    <n v="8860339"/>
    <n v="4"/>
    <n v="236"/>
    <n v="50"/>
    <n v="50"/>
    <n v="0"/>
    <n v="1"/>
    <n v="2"/>
    <n v="1"/>
    <n v="4"/>
    <n v="236"/>
    <n v="50"/>
    <n v="50"/>
    <n v="0"/>
    <n v="1"/>
    <n v="2"/>
    <n v="1"/>
    <n v="4"/>
    <n v="236"/>
    <n v="50"/>
    <n v="50"/>
    <n v="0"/>
    <n v="1"/>
    <n v="2"/>
    <n v="1"/>
  </r>
  <r>
    <s v="b456f91b-29f7-4ede-b9eb-a61200e2d3a4"/>
    <x v="1"/>
    <x v="0"/>
    <x v="0"/>
    <x v="0"/>
    <n v="86018"/>
    <n v="25994297"/>
    <n v="0"/>
    <n v="0"/>
    <n v="0"/>
    <n v="0"/>
    <n v="0"/>
    <n v="0"/>
    <n v="0"/>
    <n v="0"/>
    <n v="0"/>
    <n v="0"/>
    <n v="0"/>
    <n v="0"/>
    <n v="0"/>
    <n v="0"/>
    <n v="0"/>
    <n v="0"/>
    <n v="0"/>
    <n v="0"/>
    <n v="0"/>
    <n v="0"/>
    <n v="0"/>
    <n v="0"/>
    <n v="0"/>
    <n v="0"/>
  </r>
  <r>
    <s v="b456f91b-29f7-4ede-b9eb-a61200e2d3a4"/>
    <x v="1"/>
    <x v="0"/>
    <x v="1"/>
    <x v="0"/>
    <n v="102975"/>
    <n v="30456826"/>
    <n v="1"/>
    <n v="95"/>
    <n v="20"/>
    <n v="20"/>
    <n v="1"/>
    <n v="0"/>
    <n v="0"/>
    <n v="0"/>
    <n v="1"/>
    <n v="95"/>
    <n v="20"/>
    <n v="20"/>
    <n v="1"/>
    <n v="0"/>
    <n v="0"/>
    <n v="0"/>
    <n v="1"/>
    <n v="95"/>
    <n v="20"/>
    <n v="20"/>
    <n v="1"/>
    <n v="0"/>
    <n v="0"/>
    <n v="0"/>
  </r>
  <r>
    <s v="b456f91b-29f7-4ede-b9eb-a61200e2d3a4"/>
    <x v="1"/>
    <x v="0"/>
    <x v="2"/>
    <x v="0"/>
    <n v="105662"/>
    <n v="34792188"/>
    <n v="2"/>
    <n v="197"/>
    <n v="33"/>
    <n v="33"/>
    <n v="0"/>
    <n v="2"/>
    <n v="0"/>
    <n v="0"/>
    <n v="2"/>
    <n v="197"/>
    <n v="33"/>
    <n v="33"/>
    <n v="0"/>
    <n v="2"/>
    <n v="0"/>
    <n v="0"/>
    <n v="1"/>
    <n v="102"/>
    <n v="17"/>
    <n v="17"/>
    <n v="0"/>
    <n v="1"/>
    <n v="0"/>
    <n v="0"/>
  </r>
  <r>
    <s v="b456f91b-29f7-4ede-b9eb-a61200e2d3a4"/>
    <x v="1"/>
    <x v="0"/>
    <x v="3"/>
    <x v="0"/>
    <n v="33181"/>
    <n v="11638912"/>
    <n v="5"/>
    <n v="189"/>
    <n v="43"/>
    <n v="43"/>
    <n v="1"/>
    <n v="2"/>
    <n v="1"/>
    <n v="1"/>
    <n v="5"/>
    <n v="189"/>
    <n v="43"/>
    <n v="43"/>
    <n v="1"/>
    <n v="2"/>
    <n v="1"/>
    <n v="1"/>
    <n v="5"/>
    <n v="189"/>
    <n v="43"/>
    <n v="43"/>
    <n v="1"/>
    <n v="2"/>
    <n v="1"/>
    <n v="1"/>
  </r>
  <r>
    <s v="b456f91b-29f7-4ede-b9eb-a61200e2d3a4"/>
    <x v="1"/>
    <x v="1"/>
    <x v="0"/>
    <x v="0"/>
    <n v="87817"/>
    <n v="26621553"/>
    <n v="0"/>
    <n v="0"/>
    <n v="0"/>
    <n v="0"/>
    <n v="0"/>
    <n v="0"/>
    <n v="0"/>
    <n v="0"/>
    <n v="0"/>
    <n v="0"/>
    <n v="0"/>
    <n v="0"/>
    <n v="0"/>
    <n v="0"/>
    <n v="0"/>
    <n v="0"/>
    <n v="0"/>
    <n v="0"/>
    <n v="0"/>
    <n v="0"/>
    <n v="0"/>
    <n v="0"/>
    <n v="0"/>
    <n v="0"/>
  </r>
  <r>
    <s v="b456f91b-29f7-4ede-b9eb-a61200e2d3a4"/>
    <x v="1"/>
    <x v="1"/>
    <x v="1"/>
    <x v="0"/>
    <n v="82981"/>
    <n v="24467289"/>
    <n v="0"/>
    <n v="0"/>
    <n v="0"/>
    <n v="0"/>
    <n v="0"/>
    <n v="0"/>
    <n v="0"/>
    <n v="0"/>
    <n v="0"/>
    <n v="0"/>
    <n v="0"/>
    <n v="0"/>
    <n v="0"/>
    <n v="0"/>
    <n v="0"/>
    <n v="0"/>
    <n v="0"/>
    <n v="0"/>
    <n v="0"/>
    <n v="0"/>
    <n v="0"/>
    <n v="0"/>
    <n v="0"/>
    <n v="0"/>
  </r>
  <r>
    <s v="b456f91b-29f7-4ede-b9eb-a61200e2d3a4"/>
    <x v="1"/>
    <x v="1"/>
    <x v="2"/>
    <x v="0"/>
    <n v="90139"/>
    <n v="29478570"/>
    <n v="6"/>
    <n v="320"/>
    <n v="67"/>
    <n v="67"/>
    <n v="2"/>
    <n v="1"/>
    <n v="1"/>
    <n v="2"/>
    <n v="5"/>
    <n v="298"/>
    <n v="62"/>
    <n v="62"/>
    <n v="2"/>
    <n v="1"/>
    <n v="1"/>
    <n v="1"/>
    <n v="4"/>
    <n v="262"/>
    <n v="54"/>
    <n v="54"/>
    <n v="1"/>
    <n v="1"/>
    <n v="1"/>
    <n v="1"/>
  </r>
  <r>
    <s v="b456f91b-29f7-4ede-b9eb-a61200e2d3a4"/>
    <x v="1"/>
    <x v="1"/>
    <x v="3"/>
    <x v="0"/>
    <n v="26313"/>
    <n v="9166220"/>
    <n v="0"/>
    <n v="0"/>
    <n v="0"/>
    <n v="0"/>
    <n v="0"/>
    <n v="0"/>
    <n v="0"/>
    <n v="0"/>
    <n v="0"/>
    <n v="0"/>
    <n v="0"/>
    <n v="0"/>
    <n v="0"/>
    <n v="0"/>
    <n v="0"/>
    <n v="0"/>
    <n v="0"/>
    <n v="0"/>
    <n v="0"/>
    <n v="0"/>
    <n v="0"/>
    <n v="0"/>
    <n v="0"/>
    <n v="0"/>
  </r>
  <r>
    <s v="b456f91b-29f7-4ede-b9eb-a61200e2d3a4"/>
    <x v="2"/>
    <x v="0"/>
    <x v="0"/>
    <x v="0"/>
    <n v="87945"/>
    <n v="26704835"/>
    <n v="0"/>
    <n v="0"/>
    <n v="0"/>
    <n v="0"/>
    <n v="0"/>
    <n v="0"/>
    <n v="0"/>
    <n v="0"/>
    <n v="0"/>
    <n v="0"/>
    <n v="0"/>
    <n v="0"/>
    <n v="0"/>
    <n v="0"/>
    <n v="0"/>
    <n v="0"/>
    <n v="0"/>
    <n v="0"/>
    <n v="0"/>
    <n v="0"/>
    <n v="0"/>
    <n v="0"/>
    <n v="0"/>
    <n v="0"/>
  </r>
  <r>
    <s v="b456f91b-29f7-4ede-b9eb-a61200e2d3a4"/>
    <x v="2"/>
    <x v="0"/>
    <x v="1"/>
    <x v="0"/>
    <n v="112314"/>
    <n v="32639391"/>
    <n v="0"/>
    <n v="0"/>
    <n v="0"/>
    <n v="0"/>
    <n v="0"/>
    <n v="0"/>
    <n v="0"/>
    <n v="0"/>
    <n v="0"/>
    <n v="0"/>
    <n v="0"/>
    <n v="0"/>
    <n v="0"/>
    <n v="0"/>
    <n v="0"/>
    <n v="0"/>
    <n v="0"/>
    <n v="0"/>
    <n v="0"/>
    <n v="0"/>
    <n v="0"/>
    <n v="0"/>
    <n v="0"/>
    <n v="0"/>
  </r>
  <r>
    <s v="b456f91b-29f7-4ede-b9eb-a61200e2d3a4"/>
    <x v="2"/>
    <x v="0"/>
    <x v="2"/>
    <x v="0"/>
    <n v="116712"/>
    <n v="37352738"/>
    <n v="3"/>
    <n v="217"/>
    <n v="44"/>
    <n v="44"/>
    <n v="2"/>
    <n v="1"/>
    <n v="0"/>
    <n v="0"/>
    <n v="2"/>
    <n v="205"/>
    <n v="41"/>
    <n v="41"/>
    <n v="1"/>
    <n v="1"/>
    <n v="0"/>
    <n v="0"/>
    <n v="2"/>
    <n v="205"/>
    <n v="41"/>
    <n v="41"/>
    <n v="1"/>
    <n v="1"/>
    <n v="0"/>
    <n v="0"/>
  </r>
  <r>
    <s v="b456f91b-29f7-4ede-b9eb-a61200e2d3a4"/>
    <x v="2"/>
    <x v="0"/>
    <x v="3"/>
    <x v="0"/>
    <n v="36815"/>
    <n v="12751362"/>
    <n v="2"/>
    <n v="61"/>
    <n v="14"/>
    <n v="14"/>
    <n v="0"/>
    <n v="0"/>
    <n v="2"/>
    <n v="0"/>
    <n v="2"/>
    <n v="61"/>
    <n v="14"/>
    <n v="14"/>
    <n v="0"/>
    <n v="0"/>
    <n v="2"/>
    <n v="0"/>
    <n v="2"/>
    <n v="61"/>
    <n v="14"/>
    <n v="14"/>
    <n v="0"/>
    <n v="0"/>
    <n v="2"/>
    <n v="0"/>
  </r>
  <r>
    <s v="b456f91b-29f7-4ede-b9eb-a61200e2d3a4"/>
    <x v="2"/>
    <x v="1"/>
    <x v="0"/>
    <x v="0"/>
    <n v="90053"/>
    <n v="27369864"/>
    <n v="0"/>
    <n v="0"/>
    <n v="0"/>
    <n v="0"/>
    <n v="0"/>
    <n v="0"/>
    <n v="0"/>
    <n v="0"/>
    <n v="0"/>
    <n v="0"/>
    <n v="0"/>
    <n v="0"/>
    <n v="0"/>
    <n v="0"/>
    <n v="0"/>
    <n v="0"/>
    <n v="0"/>
    <n v="0"/>
    <n v="0"/>
    <n v="0"/>
    <n v="0"/>
    <n v="0"/>
    <n v="0"/>
    <n v="0"/>
  </r>
  <r>
    <s v="b456f91b-29f7-4ede-b9eb-a61200e2d3a4"/>
    <x v="2"/>
    <x v="1"/>
    <x v="1"/>
    <x v="0"/>
    <n v="88156"/>
    <n v="25893238"/>
    <n v="0"/>
    <n v="0"/>
    <n v="0"/>
    <n v="0"/>
    <n v="0"/>
    <n v="0"/>
    <n v="0"/>
    <n v="0"/>
    <n v="0"/>
    <n v="0"/>
    <n v="0"/>
    <n v="0"/>
    <n v="0"/>
    <n v="0"/>
    <n v="0"/>
    <n v="0"/>
    <n v="0"/>
    <n v="0"/>
    <n v="0"/>
    <n v="0"/>
    <n v="0"/>
    <n v="0"/>
    <n v="0"/>
    <n v="0"/>
  </r>
  <r>
    <s v="b456f91b-29f7-4ede-b9eb-a61200e2d3a4"/>
    <x v="2"/>
    <x v="1"/>
    <x v="2"/>
    <x v="0"/>
    <n v="94912"/>
    <n v="30906084"/>
    <n v="1"/>
    <n v="190"/>
    <n v="25"/>
    <n v="25"/>
    <n v="1"/>
    <n v="0"/>
    <n v="0"/>
    <n v="0"/>
    <n v="1"/>
    <n v="190"/>
    <n v="25"/>
    <n v="25"/>
    <n v="1"/>
    <n v="0"/>
    <n v="0"/>
    <n v="0"/>
    <n v="1"/>
    <n v="190"/>
    <n v="25"/>
    <n v="25"/>
    <n v="1"/>
    <n v="0"/>
    <n v="0"/>
    <n v="0"/>
  </r>
  <r>
    <s v="b456f91b-29f7-4ede-b9eb-a61200e2d3a4"/>
    <x v="2"/>
    <x v="1"/>
    <x v="3"/>
    <x v="0"/>
    <n v="29032"/>
    <n v="10081065"/>
    <n v="1"/>
    <n v="14"/>
    <n v="3"/>
    <n v="3"/>
    <n v="0"/>
    <n v="0"/>
    <n v="1"/>
    <n v="0"/>
    <n v="1"/>
    <n v="14"/>
    <n v="3"/>
    <n v="3"/>
    <n v="0"/>
    <n v="0"/>
    <n v="1"/>
    <n v="0"/>
    <n v="1"/>
    <n v="14"/>
    <n v="3"/>
    <n v="3"/>
    <n v="0"/>
    <n v="0"/>
    <n v="1"/>
    <n v="0"/>
  </r>
  <r>
    <s v="b456f91b-29f7-4ede-b9eb-a61200e2d3a4"/>
    <x v="3"/>
    <x v="0"/>
    <x v="0"/>
    <x v="0"/>
    <n v="85740"/>
    <n v="26290996"/>
    <n v="0"/>
    <n v="0"/>
    <n v="0"/>
    <n v="0"/>
    <n v="0"/>
    <n v="0"/>
    <n v="0"/>
    <n v="0"/>
    <n v="0"/>
    <n v="0"/>
    <n v="0"/>
    <n v="0"/>
    <n v="0"/>
    <n v="0"/>
    <n v="0"/>
    <n v="0"/>
    <n v="0"/>
    <n v="0"/>
    <n v="0"/>
    <n v="0"/>
    <n v="0"/>
    <n v="0"/>
    <n v="0"/>
    <n v="0"/>
  </r>
  <r>
    <s v="b456f91b-29f7-4ede-b9eb-a61200e2d3a4"/>
    <x v="3"/>
    <x v="0"/>
    <x v="1"/>
    <x v="0"/>
    <n v="114762"/>
    <n v="34154575"/>
    <n v="0"/>
    <n v="0"/>
    <n v="0"/>
    <n v="0"/>
    <n v="0"/>
    <n v="0"/>
    <n v="0"/>
    <n v="0"/>
    <n v="0"/>
    <n v="0"/>
    <n v="0"/>
    <n v="0"/>
    <n v="0"/>
    <n v="0"/>
    <n v="0"/>
    <n v="0"/>
    <n v="0"/>
    <n v="0"/>
    <n v="0"/>
    <n v="0"/>
    <n v="0"/>
    <n v="0"/>
    <n v="0"/>
    <n v="0"/>
  </r>
  <r>
    <s v="b456f91b-29f7-4ede-b9eb-a61200e2d3a4"/>
    <x v="3"/>
    <x v="0"/>
    <x v="2"/>
    <x v="0"/>
    <n v="118984"/>
    <n v="38859738"/>
    <n v="1"/>
    <n v="71"/>
    <n v="14"/>
    <n v="14"/>
    <n v="0"/>
    <n v="0"/>
    <n v="0"/>
    <n v="1"/>
    <n v="1"/>
    <n v="71"/>
    <n v="14"/>
    <n v="14"/>
    <n v="0"/>
    <n v="0"/>
    <n v="0"/>
    <n v="1"/>
    <n v="1"/>
    <n v="71"/>
    <n v="14"/>
    <n v="14"/>
    <n v="0"/>
    <n v="0"/>
    <n v="0"/>
    <n v="1"/>
  </r>
  <r>
    <s v="b456f91b-29f7-4ede-b9eb-a61200e2d3a4"/>
    <x v="3"/>
    <x v="0"/>
    <x v="3"/>
    <x v="0"/>
    <n v="41340"/>
    <n v="14394214"/>
    <n v="3"/>
    <n v="251"/>
    <n v="30"/>
    <n v="30"/>
    <n v="0"/>
    <n v="1"/>
    <n v="1"/>
    <n v="1"/>
    <n v="2"/>
    <n v="208"/>
    <n v="24"/>
    <n v="24"/>
    <n v="0"/>
    <n v="0"/>
    <n v="1"/>
    <n v="1"/>
    <n v="2"/>
    <n v="208"/>
    <n v="24"/>
    <n v="24"/>
    <n v="0"/>
    <n v="0"/>
    <n v="1"/>
    <n v="1"/>
  </r>
  <r>
    <s v="b456f91b-29f7-4ede-b9eb-a61200e2d3a4"/>
    <x v="3"/>
    <x v="1"/>
    <x v="0"/>
    <x v="0"/>
    <n v="88865"/>
    <n v="27267508"/>
    <n v="0"/>
    <n v="0"/>
    <n v="0"/>
    <n v="0"/>
    <n v="0"/>
    <n v="0"/>
    <n v="0"/>
    <n v="0"/>
    <n v="0"/>
    <n v="0"/>
    <n v="0"/>
    <n v="0"/>
    <n v="0"/>
    <n v="0"/>
    <n v="0"/>
    <n v="0"/>
    <n v="0"/>
    <n v="0"/>
    <n v="0"/>
    <n v="0"/>
    <n v="0"/>
    <n v="0"/>
    <n v="0"/>
    <n v="0"/>
  </r>
  <r>
    <s v="b456f91b-29f7-4ede-b9eb-a61200e2d3a4"/>
    <x v="3"/>
    <x v="1"/>
    <x v="1"/>
    <x v="0"/>
    <n v="89861"/>
    <n v="26925274"/>
    <n v="0"/>
    <n v="0"/>
    <n v="0"/>
    <n v="0"/>
    <n v="0"/>
    <n v="0"/>
    <n v="0"/>
    <n v="0"/>
    <n v="0"/>
    <n v="0"/>
    <n v="0"/>
    <n v="0"/>
    <n v="0"/>
    <n v="0"/>
    <n v="0"/>
    <n v="0"/>
    <n v="0"/>
    <n v="0"/>
    <n v="0"/>
    <n v="0"/>
    <n v="0"/>
    <n v="0"/>
    <n v="0"/>
    <n v="0"/>
  </r>
  <r>
    <s v="b456f91b-29f7-4ede-b9eb-a61200e2d3a4"/>
    <x v="3"/>
    <x v="1"/>
    <x v="2"/>
    <x v="0"/>
    <n v="94615"/>
    <n v="31119705"/>
    <n v="5"/>
    <n v="832"/>
    <n v="101"/>
    <n v="452"/>
    <n v="0"/>
    <n v="3"/>
    <n v="2"/>
    <n v="0"/>
    <n v="5"/>
    <n v="832"/>
    <n v="101"/>
    <n v="452"/>
    <n v="0"/>
    <n v="3"/>
    <n v="2"/>
    <n v="0"/>
    <n v="5"/>
    <n v="832"/>
    <n v="101"/>
    <n v="452"/>
    <n v="0"/>
    <n v="3"/>
    <n v="2"/>
    <n v="0"/>
  </r>
  <r>
    <s v="b456f91b-29f7-4ede-b9eb-a61200e2d3a4"/>
    <x v="3"/>
    <x v="1"/>
    <x v="3"/>
    <x v="0"/>
    <n v="32742"/>
    <n v="11391880"/>
    <n v="7"/>
    <n v="574"/>
    <n v="86"/>
    <n v="86"/>
    <n v="2"/>
    <n v="1"/>
    <n v="3"/>
    <n v="1"/>
    <n v="7"/>
    <n v="574"/>
    <n v="86"/>
    <n v="86"/>
    <n v="2"/>
    <n v="1"/>
    <n v="3"/>
    <n v="1"/>
    <n v="7"/>
    <n v="574"/>
    <n v="86"/>
    <n v="86"/>
    <n v="2"/>
    <n v="1"/>
    <n v="3"/>
    <n v="1"/>
  </r>
  <r>
    <s v="b456f91b-29f7-4ede-b9eb-a61200e2d3a4"/>
    <x v="4"/>
    <x v="0"/>
    <x v="0"/>
    <x v="0"/>
    <n v="79477"/>
    <n v="23488809"/>
    <n v="0"/>
    <n v="0"/>
    <n v="0"/>
    <n v="0"/>
    <n v="0"/>
    <n v="0"/>
    <n v="0"/>
    <n v="0"/>
    <n v="0"/>
    <n v="0"/>
    <n v="0"/>
    <n v="0"/>
    <n v="0"/>
    <n v="0"/>
    <n v="0"/>
    <n v="0"/>
    <n v="0"/>
    <n v="0"/>
    <n v="0"/>
    <n v="0"/>
    <n v="0"/>
    <n v="0"/>
    <n v="0"/>
    <n v="0"/>
  </r>
  <r>
    <s v="b456f91b-29f7-4ede-b9eb-a61200e2d3a4"/>
    <x v="4"/>
    <x v="0"/>
    <x v="1"/>
    <x v="0"/>
    <n v="110571"/>
    <n v="32668644"/>
    <n v="0"/>
    <n v="0"/>
    <n v="0"/>
    <n v="0"/>
    <n v="0"/>
    <n v="0"/>
    <n v="0"/>
    <n v="0"/>
    <n v="0"/>
    <n v="0"/>
    <n v="0"/>
    <n v="0"/>
    <n v="0"/>
    <n v="0"/>
    <n v="0"/>
    <n v="0"/>
    <n v="0"/>
    <n v="0"/>
    <n v="0"/>
    <n v="0"/>
    <n v="0"/>
    <n v="0"/>
    <n v="0"/>
    <n v="0"/>
  </r>
  <r>
    <s v="b456f91b-29f7-4ede-b9eb-a61200e2d3a4"/>
    <x v="4"/>
    <x v="0"/>
    <x v="2"/>
    <x v="0"/>
    <n v="115094"/>
    <n v="37522068"/>
    <n v="4"/>
    <n v="309"/>
    <n v="58"/>
    <n v="58"/>
    <n v="1"/>
    <n v="2"/>
    <n v="0"/>
    <n v="1"/>
    <n v="3"/>
    <n v="231"/>
    <n v="47"/>
    <n v="47"/>
    <n v="1"/>
    <n v="1"/>
    <n v="0"/>
    <n v="1"/>
    <n v="3"/>
    <n v="231"/>
    <n v="47"/>
    <n v="47"/>
    <n v="1"/>
    <n v="1"/>
    <n v="0"/>
    <n v="1"/>
  </r>
  <r>
    <s v="b456f91b-29f7-4ede-b9eb-a61200e2d3a4"/>
    <x v="4"/>
    <x v="0"/>
    <x v="3"/>
    <x v="0"/>
    <n v="46389"/>
    <n v="16180368"/>
    <n v="2"/>
    <n v="247"/>
    <n v="28"/>
    <n v="28"/>
    <n v="1"/>
    <n v="0"/>
    <n v="1"/>
    <n v="0"/>
    <n v="2"/>
    <n v="247"/>
    <n v="28"/>
    <n v="28"/>
    <n v="1"/>
    <n v="0"/>
    <n v="1"/>
    <n v="0"/>
    <n v="2"/>
    <n v="247"/>
    <n v="28"/>
    <n v="28"/>
    <n v="1"/>
    <n v="0"/>
    <n v="1"/>
    <n v="0"/>
  </r>
  <r>
    <s v="b456f91b-29f7-4ede-b9eb-a61200e2d3a4"/>
    <x v="4"/>
    <x v="1"/>
    <x v="0"/>
    <x v="0"/>
    <n v="82604"/>
    <n v="24438246"/>
    <n v="0"/>
    <n v="0"/>
    <n v="0"/>
    <n v="0"/>
    <n v="0"/>
    <n v="0"/>
    <n v="0"/>
    <n v="0"/>
    <n v="0"/>
    <n v="0"/>
    <n v="0"/>
    <n v="0"/>
    <n v="0"/>
    <n v="0"/>
    <n v="0"/>
    <n v="0"/>
    <n v="0"/>
    <n v="0"/>
    <n v="0"/>
    <n v="0"/>
    <n v="0"/>
    <n v="0"/>
    <n v="0"/>
    <n v="0"/>
  </r>
  <r>
    <s v="b456f91b-29f7-4ede-b9eb-a61200e2d3a4"/>
    <x v="4"/>
    <x v="1"/>
    <x v="1"/>
    <x v="0"/>
    <n v="87417"/>
    <n v="26178577"/>
    <n v="0"/>
    <n v="0"/>
    <n v="0"/>
    <n v="0"/>
    <n v="0"/>
    <n v="0"/>
    <n v="0"/>
    <n v="0"/>
    <n v="0"/>
    <n v="0"/>
    <n v="0"/>
    <n v="0"/>
    <n v="0"/>
    <n v="0"/>
    <n v="0"/>
    <n v="0"/>
    <n v="0"/>
    <n v="0"/>
    <n v="0"/>
    <n v="0"/>
    <n v="0"/>
    <n v="0"/>
    <n v="0"/>
    <n v="0"/>
  </r>
  <r>
    <s v="b456f91b-29f7-4ede-b9eb-a61200e2d3a4"/>
    <x v="4"/>
    <x v="1"/>
    <x v="2"/>
    <x v="0"/>
    <n v="90882"/>
    <n v="29876652"/>
    <n v="3"/>
    <n v="256"/>
    <n v="25"/>
    <n v="25"/>
    <n v="2"/>
    <n v="0"/>
    <n v="1"/>
    <n v="0"/>
    <n v="2"/>
    <n v="59"/>
    <n v="10"/>
    <n v="10"/>
    <n v="2"/>
    <n v="0"/>
    <n v="0"/>
    <n v="0"/>
    <n v="2"/>
    <n v="59"/>
    <n v="10"/>
    <n v="10"/>
    <n v="2"/>
    <n v="0"/>
    <n v="0"/>
    <n v="0"/>
  </r>
  <r>
    <s v="b456f91b-29f7-4ede-b9eb-a61200e2d3a4"/>
    <x v="4"/>
    <x v="1"/>
    <x v="3"/>
    <x v="0"/>
    <n v="37072"/>
    <n v="12917652"/>
    <n v="2"/>
    <n v="217"/>
    <n v="41"/>
    <n v="41"/>
    <n v="1"/>
    <n v="1"/>
    <n v="0"/>
    <n v="0"/>
    <n v="2"/>
    <n v="217"/>
    <n v="41"/>
    <n v="41"/>
    <n v="1"/>
    <n v="1"/>
    <n v="0"/>
    <n v="0"/>
    <n v="2"/>
    <n v="217"/>
    <n v="41"/>
    <n v="41"/>
    <n v="1"/>
    <n v="1"/>
    <n v="0"/>
    <n v="0"/>
  </r>
  <r>
    <s v="b456f91b-29f7-4ede-b9eb-a61200e2d3a4"/>
    <x v="5"/>
    <x v="0"/>
    <x v="0"/>
    <x v="0"/>
    <n v="66044"/>
    <n v="20599107"/>
    <n v="0"/>
    <n v="0"/>
    <n v="0"/>
    <n v="0"/>
    <n v="0"/>
    <n v="0"/>
    <n v="0"/>
    <n v="0"/>
    <n v="0"/>
    <n v="0"/>
    <n v="0"/>
    <n v="0"/>
    <n v="0"/>
    <n v="0"/>
    <n v="0"/>
    <n v="0"/>
    <n v="0"/>
    <n v="0"/>
    <n v="0"/>
    <n v="0"/>
    <n v="0"/>
    <n v="0"/>
    <n v="0"/>
    <n v="0"/>
  </r>
  <r>
    <s v="b456f91b-29f7-4ede-b9eb-a61200e2d3a4"/>
    <x v="5"/>
    <x v="0"/>
    <x v="1"/>
    <x v="0"/>
    <n v="102716"/>
    <n v="30713306"/>
    <n v="0"/>
    <n v="0"/>
    <n v="0"/>
    <n v="0"/>
    <n v="0"/>
    <n v="0"/>
    <n v="0"/>
    <n v="0"/>
    <n v="0"/>
    <n v="0"/>
    <n v="0"/>
    <n v="0"/>
    <n v="0"/>
    <n v="0"/>
    <n v="0"/>
    <n v="0"/>
    <n v="0"/>
    <n v="0"/>
    <n v="0"/>
    <n v="0"/>
    <n v="0"/>
    <n v="0"/>
    <n v="0"/>
    <n v="0"/>
  </r>
  <r>
    <s v="b456f91b-29f7-4ede-b9eb-a61200e2d3a4"/>
    <x v="5"/>
    <x v="0"/>
    <x v="2"/>
    <x v="0"/>
    <n v="108161"/>
    <n v="35513613"/>
    <n v="1"/>
    <n v="71"/>
    <n v="10"/>
    <n v="10"/>
    <n v="1"/>
    <n v="0"/>
    <n v="0"/>
    <n v="0"/>
    <n v="1"/>
    <n v="71"/>
    <n v="10"/>
    <n v="10"/>
    <n v="1"/>
    <n v="0"/>
    <n v="0"/>
    <n v="0"/>
    <n v="1"/>
    <n v="71"/>
    <n v="10"/>
    <n v="10"/>
    <n v="1"/>
    <n v="0"/>
    <n v="0"/>
    <n v="0"/>
  </r>
  <r>
    <s v="b456f91b-29f7-4ede-b9eb-a61200e2d3a4"/>
    <x v="5"/>
    <x v="0"/>
    <x v="3"/>
    <x v="0"/>
    <n v="50778"/>
    <n v="17805236"/>
    <n v="1"/>
    <n v="56"/>
    <n v="7"/>
    <n v="7"/>
    <n v="1"/>
    <n v="0"/>
    <n v="0"/>
    <n v="0"/>
    <n v="1"/>
    <n v="56"/>
    <n v="7"/>
    <n v="7"/>
    <n v="1"/>
    <n v="0"/>
    <n v="0"/>
    <n v="0"/>
    <n v="1"/>
    <n v="56"/>
    <n v="7"/>
    <n v="7"/>
    <n v="1"/>
    <n v="0"/>
    <n v="0"/>
    <n v="0"/>
  </r>
  <r>
    <s v="b456f91b-29f7-4ede-b9eb-a61200e2d3a4"/>
    <x v="5"/>
    <x v="1"/>
    <x v="0"/>
    <x v="0"/>
    <n v="68880"/>
    <n v="21469564"/>
    <n v="0"/>
    <n v="0"/>
    <n v="0"/>
    <n v="0"/>
    <n v="0"/>
    <n v="0"/>
    <n v="0"/>
    <n v="0"/>
    <n v="0"/>
    <n v="0"/>
    <n v="0"/>
    <n v="0"/>
    <n v="0"/>
    <n v="0"/>
    <n v="0"/>
    <n v="0"/>
    <n v="0"/>
    <n v="0"/>
    <n v="0"/>
    <n v="0"/>
    <n v="0"/>
    <n v="0"/>
    <n v="0"/>
    <n v="0"/>
  </r>
  <r>
    <s v="b456f91b-29f7-4ede-b9eb-a61200e2d3a4"/>
    <x v="5"/>
    <x v="1"/>
    <x v="1"/>
    <x v="0"/>
    <n v="82250"/>
    <n v="24738278"/>
    <n v="0"/>
    <n v="0"/>
    <n v="0"/>
    <n v="0"/>
    <n v="0"/>
    <n v="0"/>
    <n v="0"/>
    <n v="0"/>
    <n v="0"/>
    <n v="0"/>
    <n v="0"/>
    <n v="0"/>
    <n v="0"/>
    <n v="0"/>
    <n v="0"/>
    <n v="0"/>
    <n v="0"/>
    <n v="0"/>
    <n v="0"/>
    <n v="0"/>
    <n v="0"/>
    <n v="0"/>
    <n v="0"/>
    <n v="0"/>
  </r>
  <r>
    <s v="b456f91b-29f7-4ede-b9eb-a61200e2d3a4"/>
    <x v="5"/>
    <x v="1"/>
    <x v="2"/>
    <x v="0"/>
    <n v="85012"/>
    <n v="28048084"/>
    <n v="1"/>
    <n v="1"/>
    <n v="1"/>
    <n v="1"/>
    <n v="1"/>
    <n v="0"/>
    <n v="0"/>
    <n v="0"/>
    <n v="0"/>
    <n v="0"/>
    <n v="0"/>
    <n v="0"/>
    <n v="0"/>
    <n v="0"/>
    <n v="0"/>
    <n v="0"/>
    <n v="0"/>
    <n v="0"/>
    <n v="0"/>
    <n v="0"/>
    <n v="0"/>
    <n v="0"/>
    <n v="0"/>
    <n v="0"/>
  </r>
  <r>
    <s v="b456f91b-29f7-4ede-b9eb-a61200e2d3a4"/>
    <x v="5"/>
    <x v="1"/>
    <x v="3"/>
    <x v="0"/>
    <n v="40817"/>
    <n v="14276363"/>
    <n v="0"/>
    <n v="0"/>
    <n v="0"/>
    <n v="0"/>
    <n v="0"/>
    <n v="0"/>
    <n v="0"/>
    <n v="0"/>
    <n v="0"/>
    <n v="0"/>
    <n v="0"/>
    <n v="0"/>
    <n v="0"/>
    <n v="0"/>
    <n v="0"/>
    <n v="0"/>
    <n v="0"/>
    <n v="0"/>
    <n v="0"/>
    <n v="0"/>
    <n v="0"/>
    <n v="0"/>
    <n v="0"/>
    <n v="0"/>
  </r>
  <r>
    <s v="b456f91b-29f7-4ede-b9eb-a61200e2d3a4"/>
    <x v="6"/>
    <x v="0"/>
    <x v="0"/>
    <x v="0"/>
    <n v="65404"/>
    <n v="17322138"/>
    <n v="0"/>
    <n v="0"/>
    <n v="0"/>
    <n v="0"/>
    <n v="0"/>
    <n v="0"/>
    <n v="0"/>
    <n v="0"/>
    <n v="0"/>
    <n v="0"/>
    <n v="0"/>
    <n v="0"/>
    <n v="0"/>
    <n v="0"/>
    <n v="0"/>
    <n v="0"/>
    <n v="0"/>
    <n v="0"/>
    <n v="0"/>
    <n v="0"/>
    <n v="0"/>
    <n v="0"/>
    <n v="0"/>
    <n v="0"/>
  </r>
  <r>
    <s v="b456f91b-29f7-4ede-b9eb-a61200e2d3a4"/>
    <x v="6"/>
    <x v="0"/>
    <x v="1"/>
    <x v="0"/>
    <n v="106286"/>
    <n v="27070772"/>
    <n v="0"/>
    <n v="0"/>
    <n v="0"/>
    <n v="0"/>
    <n v="0"/>
    <n v="0"/>
    <n v="0"/>
    <n v="0"/>
    <n v="0"/>
    <n v="0"/>
    <n v="0"/>
    <n v="0"/>
    <n v="0"/>
    <n v="0"/>
    <n v="0"/>
    <n v="0"/>
    <n v="0"/>
    <n v="0"/>
    <n v="0"/>
    <n v="0"/>
    <n v="0"/>
    <n v="0"/>
    <n v="0"/>
    <n v="0"/>
  </r>
  <r>
    <s v="b456f91b-29f7-4ede-b9eb-a61200e2d3a4"/>
    <x v="6"/>
    <x v="0"/>
    <x v="2"/>
    <x v="0"/>
    <n v="114722"/>
    <n v="31729499"/>
    <n v="0"/>
    <n v="0"/>
    <n v="0"/>
    <n v="0"/>
    <n v="0"/>
    <n v="0"/>
    <n v="0"/>
    <n v="0"/>
    <n v="0"/>
    <n v="0"/>
    <n v="0"/>
    <n v="0"/>
    <n v="0"/>
    <n v="0"/>
    <n v="0"/>
    <n v="0"/>
    <n v="0"/>
    <n v="0"/>
    <n v="0"/>
    <n v="0"/>
    <n v="0"/>
    <n v="0"/>
    <n v="0"/>
    <n v="0"/>
  </r>
  <r>
    <s v="b456f91b-29f7-4ede-b9eb-a61200e2d3a4"/>
    <x v="6"/>
    <x v="0"/>
    <x v="3"/>
    <x v="0"/>
    <n v="52092"/>
    <n v="15301952"/>
    <n v="0"/>
    <n v="0"/>
    <n v="0"/>
    <n v="0"/>
    <n v="0"/>
    <n v="0"/>
    <n v="0"/>
    <n v="0"/>
    <n v="0"/>
    <n v="0"/>
    <n v="0"/>
    <n v="0"/>
    <n v="0"/>
    <n v="0"/>
    <n v="0"/>
    <n v="0"/>
    <n v="0"/>
    <n v="0"/>
    <n v="0"/>
    <n v="0"/>
    <n v="0"/>
    <n v="0"/>
    <n v="0"/>
    <n v="0"/>
  </r>
  <r>
    <s v="b456f91b-29f7-4ede-b9eb-a61200e2d3a4"/>
    <x v="6"/>
    <x v="1"/>
    <x v="0"/>
    <x v="0"/>
    <n v="68082"/>
    <n v="18020419"/>
    <n v="0"/>
    <n v="0"/>
    <n v="0"/>
    <n v="0"/>
    <n v="0"/>
    <n v="0"/>
    <n v="0"/>
    <n v="0"/>
    <n v="0"/>
    <n v="0"/>
    <n v="0"/>
    <n v="0"/>
    <n v="0"/>
    <n v="0"/>
    <n v="0"/>
    <n v="0"/>
    <n v="0"/>
    <n v="0"/>
    <n v="0"/>
    <n v="0"/>
    <n v="0"/>
    <n v="0"/>
    <n v="0"/>
    <n v="0"/>
  </r>
  <r>
    <s v="b456f91b-29f7-4ede-b9eb-a61200e2d3a4"/>
    <x v="6"/>
    <x v="1"/>
    <x v="1"/>
    <x v="0"/>
    <n v="87821"/>
    <n v="22169192"/>
    <n v="0"/>
    <n v="0"/>
    <n v="0"/>
    <n v="0"/>
    <n v="0"/>
    <n v="0"/>
    <n v="0"/>
    <n v="0"/>
    <n v="0"/>
    <n v="0"/>
    <n v="0"/>
    <n v="0"/>
    <n v="0"/>
    <n v="0"/>
    <n v="0"/>
    <n v="0"/>
    <n v="0"/>
    <n v="0"/>
    <n v="0"/>
    <n v="0"/>
    <n v="0"/>
    <n v="0"/>
    <n v="0"/>
    <n v="0"/>
  </r>
  <r>
    <s v="b456f91b-29f7-4ede-b9eb-a61200e2d3a4"/>
    <x v="6"/>
    <x v="1"/>
    <x v="2"/>
    <x v="0"/>
    <n v="90596"/>
    <n v="25025920"/>
    <n v="0"/>
    <n v="0"/>
    <n v="0"/>
    <n v="0"/>
    <n v="0"/>
    <n v="0"/>
    <n v="0"/>
    <n v="0"/>
    <n v="0"/>
    <n v="0"/>
    <n v="0"/>
    <n v="0"/>
    <n v="0"/>
    <n v="0"/>
    <n v="0"/>
    <n v="0"/>
    <n v="0"/>
    <n v="0"/>
    <n v="0"/>
    <n v="0"/>
    <n v="0"/>
    <n v="0"/>
    <n v="0"/>
    <n v="0"/>
  </r>
  <r>
    <s v="b456f91b-29f7-4ede-b9eb-a61200e2d3a4"/>
    <x v="6"/>
    <x v="1"/>
    <x v="3"/>
    <x v="0"/>
    <n v="41975"/>
    <n v="12311239"/>
    <n v="0"/>
    <n v="0"/>
    <n v="0"/>
    <n v="0"/>
    <n v="0"/>
    <n v="0"/>
    <n v="0"/>
    <n v="0"/>
    <n v="0"/>
    <n v="0"/>
    <n v="0"/>
    <n v="0"/>
    <n v="0"/>
    <n v="0"/>
    <n v="0"/>
    <n v="0"/>
    <n v="0"/>
    <n v="0"/>
    <n v="0"/>
    <n v="0"/>
    <n v="0"/>
    <n v="0"/>
    <n v="0"/>
    <n v="0"/>
  </r>
  <r>
    <s v="b456f91b-29f7-4ede-b9eb-a61200e2d3a4"/>
    <x v="7"/>
    <x v="0"/>
    <x v="0"/>
    <x v="0"/>
    <n v="0"/>
    <n v="0"/>
    <n v="0"/>
    <n v="0"/>
    <n v="0"/>
    <n v="0"/>
    <n v="0"/>
    <n v="0"/>
    <n v="0"/>
    <n v="0"/>
    <n v="0"/>
    <n v="0"/>
    <n v="0"/>
    <n v="0"/>
    <n v="0"/>
    <n v="0"/>
    <n v="0"/>
    <n v="0"/>
    <n v="0"/>
    <n v="0"/>
    <n v="0"/>
    <n v="0"/>
    <n v="0"/>
    <n v="0"/>
    <n v="0"/>
    <n v="0"/>
  </r>
  <r>
    <s v="b456f91b-29f7-4ede-b9eb-a61200e2d3a4"/>
    <x v="7"/>
    <x v="0"/>
    <x v="1"/>
    <x v="0"/>
    <n v="0"/>
    <n v="0"/>
    <n v="0"/>
    <n v="0"/>
    <n v="0"/>
    <n v="0"/>
    <n v="0"/>
    <n v="0"/>
    <n v="0"/>
    <n v="0"/>
    <n v="0"/>
    <n v="0"/>
    <n v="0"/>
    <n v="0"/>
    <n v="0"/>
    <n v="0"/>
    <n v="0"/>
    <n v="0"/>
    <n v="0"/>
    <n v="0"/>
    <n v="0"/>
    <n v="0"/>
    <n v="0"/>
    <n v="0"/>
    <n v="0"/>
    <n v="0"/>
  </r>
  <r>
    <s v="b456f91b-29f7-4ede-b9eb-a61200e2d3a4"/>
    <x v="7"/>
    <x v="0"/>
    <x v="2"/>
    <x v="0"/>
    <n v="0"/>
    <n v="0"/>
    <n v="0"/>
    <n v="0"/>
    <n v="0"/>
    <n v="0"/>
    <n v="0"/>
    <n v="0"/>
    <n v="0"/>
    <n v="0"/>
    <n v="0"/>
    <n v="0"/>
    <n v="0"/>
    <n v="0"/>
    <n v="0"/>
    <n v="0"/>
    <n v="0"/>
    <n v="0"/>
    <n v="0"/>
    <n v="0"/>
    <n v="0"/>
    <n v="0"/>
    <n v="0"/>
    <n v="0"/>
    <n v="0"/>
    <n v="0"/>
  </r>
  <r>
    <s v="b456f91b-29f7-4ede-b9eb-a61200e2d3a4"/>
    <x v="7"/>
    <x v="0"/>
    <x v="3"/>
    <x v="0"/>
    <n v="0"/>
    <n v="0"/>
    <n v="0"/>
    <n v="0"/>
    <n v="0"/>
    <n v="0"/>
    <n v="0"/>
    <n v="0"/>
    <n v="0"/>
    <n v="0"/>
    <n v="0"/>
    <n v="0"/>
    <n v="0"/>
    <n v="0"/>
    <n v="0"/>
    <n v="0"/>
    <n v="0"/>
    <n v="0"/>
    <n v="0"/>
    <n v="0"/>
    <n v="0"/>
    <n v="0"/>
    <n v="0"/>
    <n v="0"/>
    <n v="0"/>
    <n v="0"/>
  </r>
  <r>
    <s v="b456f91b-29f7-4ede-b9eb-a61200e2d3a4"/>
    <x v="7"/>
    <x v="1"/>
    <x v="0"/>
    <x v="0"/>
    <n v="0"/>
    <n v="0"/>
    <n v="0"/>
    <n v="0"/>
    <n v="0"/>
    <n v="0"/>
    <n v="0"/>
    <n v="0"/>
    <n v="0"/>
    <n v="0"/>
    <n v="0"/>
    <n v="0"/>
    <n v="0"/>
    <n v="0"/>
    <n v="0"/>
    <n v="0"/>
    <n v="0"/>
    <n v="0"/>
    <n v="0"/>
    <n v="0"/>
    <n v="0"/>
    <n v="0"/>
    <n v="0"/>
    <n v="0"/>
    <n v="0"/>
    <n v="0"/>
  </r>
  <r>
    <s v="b456f91b-29f7-4ede-b9eb-a61200e2d3a4"/>
    <x v="7"/>
    <x v="1"/>
    <x v="1"/>
    <x v="0"/>
    <n v="0"/>
    <n v="0"/>
    <n v="0"/>
    <n v="0"/>
    <n v="0"/>
    <n v="0"/>
    <n v="0"/>
    <n v="0"/>
    <n v="0"/>
    <n v="0"/>
    <n v="0"/>
    <n v="0"/>
    <n v="0"/>
    <n v="0"/>
    <n v="0"/>
    <n v="0"/>
    <n v="0"/>
    <n v="0"/>
    <n v="0"/>
    <n v="0"/>
    <n v="0"/>
    <n v="0"/>
    <n v="0"/>
    <n v="0"/>
    <n v="0"/>
    <n v="0"/>
  </r>
  <r>
    <s v="b456f91b-29f7-4ede-b9eb-a61200e2d3a4"/>
    <x v="7"/>
    <x v="1"/>
    <x v="2"/>
    <x v="0"/>
    <n v="0"/>
    <n v="0"/>
    <n v="0"/>
    <n v="0"/>
    <n v="0"/>
    <n v="0"/>
    <n v="0"/>
    <n v="0"/>
    <n v="0"/>
    <n v="0"/>
    <n v="0"/>
    <n v="0"/>
    <n v="0"/>
    <n v="0"/>
    <n v="0"/>
    <n v="0"/>
    <n v="0"/>
    <n v="0"/>
    <n v="0"/>
    <n v="0"/>
    <n v="0"/>
    <n v="0"/>
    <n v="0"/>
    <n v="0"/>
    <n v="0"/>
    <n v="0"/>
  </r>
  <r>
    <s v="b456f91b-29f7-4ede-b9eb-a61200e2d3a4"/>
    <x v="7"/>
    <x v="1"/>
    <x v="3"/>
    <x v="0"/>
    <n v="0"/>
    <n v="0"/>
    <n v="0"/>
    <n v="0"/>
    <n v="0"/>
    <n v="0"/>
    <n v="0"/>
    <n v="0"/>
    <n v="0"/>
    <n v="0"/>
    <n v="0"/>
    <n v="0"/>
    <n v="0"/>
    <n v="0"/>
    <n v="0"/>
    <n v="0"/>
    <n v="0"/>
    <n v="0"/>
    <n v="0"/>
    <n v="0"/>
    <n v="0"/>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2" cacheId="0" applyNumberFormats="0" applyBorderFormats="0" applyFontFormats="0" applyPatternFormats="0" applyAlignmentFormats="0" applyWidthHeightFormats="1" dataCaption="Data" errorCaption="---" showError="1" updatedVersion="5" showMemberPropertyTips="0" rowGrandTotals="0" colGrandTotals="0" itemPrintTitles="1" createdVersion="1" indent="0" compact="0" compactData="0" gridDropZones="1">
  <location ref="A5:F70" firstHeaderRow="1" firstDataRow="2" firstDataCol="3" rowPageCount="1" colPageCount="1"/>
  <pivotFields count="44">
    <pivotField compact="0" outline="0" subtotalTop="0" showAll="0" includeNewItemsInFilter="1" defaultSubtotal="0"/>
    <pivotField axis="axisRow" compact="0" outline="0" subtotalTop="0" showAll="0" includeNewItemsInFilter="1" defaultSubtotal="0">
      <items count="8">
        <item x="0"/>
        <item x="1"/>
        <item x="2"/>
        <item x="3"/>
        <item x="4"/>
        <item x="5"/>
        <item x="6"/>
        <item x="7"/>
      </items>
    </pivotField>
    <pivotField axis="axisRow" compact="0" outline="0" subtotalTop="0" showAll="0" includeNewItemsInFilter="1" defaultSubtotal="0">
      <items count="2">
        <item x="1"/>
        <item x="0"/>
      </items>
    </pivotField>
    <pivotField name="Age Group (Years)" axis="axisRow" compact="0" outline="0" subtotalTop="0" showAll="0" includeNewItemsInFilter="1">
      <items count="5">
        <item x="0"/>
        <item x="1"/>
        <item x="2"/>
        <item x="3"/>
        <item t="default"/>
      </items>
    </pivotField>
    <pivotField axis="axisPage" compact="0" outline="0" subtotalTop="0" showAll="0" includeNewItemsInFilter="1">
      <items count="2">
        <item x="0"/>
        <item t="default"/>
      </items>
    </pivotField>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1"/>
    <field x="2"/>
    <field x="3"/>
  </rowFields>
  <rowItems count="64">
    <i>
      <x/>
      <x/>
      <x/>
    </i>
    <i r="2">
      <x v="1"/>
    </i>
    <i r="2">
      <x v="2"/>
    </i>
    <i r="2">
      <x v="3"/>
    </i>
    <i r="1">
      <x v="1"/>
      <x/>
    </i>
    <i r="2">
      <x v="1"/>
    </i>
    <i r="2">
      <x v="2"/>
    </i>
    <i r="2">
      <x v="3"/>
    </i>
    <i>
      <x v="1"/>
      <x/>
      <x/>
    </i>
    <i r="2">
      <x v="1"/>
    </i>
    <i r="2">
      <x v="2"/>
    </i>
    <i r="2">
      <x v="3"/>
    </i>
    <i r="1">
      <x v="1"/>
      <x/>
    </i>
    <i r="2">
      <x v="1"/>
    </i>
    <i r="2">
      <x v="2"/>
    </i>
    <i r="2">
      <x v="3"/>
    </i>
    <i>
      <x v="2"/>
      <x/>
      <x/>
    </i>
    <i r="2">
      <x v="1"/>
    </i>
    <i r="2">
      <x v="2"/>
    </i>
    <i r="2">
      <x v="3"/>
    </i>
    <i r="1">
      <x v="1"/>
      <x/>
    </i>
    <i r="2">
      <x v="1"/>
    </i>
    <i r="2">
      <x v="2"/>
    </i>
    <i r="2">
      <x v="3"/>
    </i>
    <i>
      <x v="3"/>
      <x/>
      <x/>
    </i>
    <i r="2">
      <x v="1"/>
    </i>
    <i r="2">
      <x v="2"/>
    </i>
    <i r="2">
      <x v="3"/>
    </i>
    <i r="1">
      <x v="1"/>
      <x/>
    </i>
    <i r="2">
      <x v="1"/>
    </i>
    <i r="2">
      <x v="2"/>
    </i>
    <i r="2">
      <x v="3"/>
    </i>
    <i>
      <x v="4"/>
      <x/>
      <x/>
    </i>
    <i r="2">
      <x v="1"/>
    </i>
    <i r="2">
      <x v="2"/>
    </i>
    <i r="2">
      <x v="3"/>
    </i>
    <i r="1">
      <x v="1"/>
      <x/>
    </i>
    <i r="2">
      <x v="1"/>
    </i>
    <i r="2">
      <x v="2"/>
    </i>
    <i r="2">
      <x v="3"/>
    </i>
    <i>
      <x v="5"/>
      <x/>
      <x/>
    </i>
    <i r="2">
      <x v="1"/>
    </i>
    <i r="2">
      <x v="2"/>
    </i>
    <i r="2">
      <x v="3"/>
    </i>
    <i r="1">
      <x v="1"/>
      <x/>
    </i>
    <i r="2">
      <x v="1"/>
    </i>
    <i r="2">
      <x v="2"/>
    </i>
    <i r="2">
      <x v="3"/>
    </i>
    <i>
      <x v="6"/>
      <x/>
      <x/>
    </i>
    <i r="2">
      <x v="1"/>
    </i>
    <i r="2">
      <x v="2"/>
    </i>
    <i r="2">
      <x v="3"/>
    </i>
    <i r="1">
      <x v="1"/>
      <x/>
    </i>
    <i r="2">
      <x v="1"/>
    </i>
    <i r="2">
      <x v="2"/>
    </i>
    <i r="2">
      <x v="3"/>
    </i>
    <i>
      <x v="7"/>
      <x/>
      <x/>
    </i>
    <i r="2">
      <x v="1"/>
    </i>
    <i r="2">
      <x v="2"/>
    </i>
    <i r="2">
      <x v="3"/>
    </i>
    <i r="1">
      <x v="1"/>
      <x/>
    </i>
    <i r="2">
      <x v="1"/>
    </i>
    <i r="2">
      <x v="2"/>
    </i>
    <i r="2">
      <x v="3"/>
    </i>
  </rowItems>
  <colFields count="1">
    <field x="-2"/>
  </colFields>
  <colItems count="3">
    <i>
      <x/>
    </i>
    <i i="1">
      <x v="1"/>
    </i>
    <i i="2">
      <x v="2"/>
    </i>
  </colItems>
  <pageFields count="1">
    <pageField fld="4" item="0" hier="0"/>
  </pageFields>
  <dataFields count="3">
    <dataField name="Number of Users (90-Day Washout Period)" fld="7" baseField="0" baseItem="0"/>
    <dataField name="Number of Users (180-Day Washout Period)" fld="15" baseField="0" baseItem="0"/>
    <dataField name="Number of Users (270-Day Washout Period)" fld="23" baseField="0" baseItem="0"/>
  </dataFields>
  <formats count="11">
    <format dxfId="50">
      <pivotArea field="4" type="button" dataOnly="0" labelOnly="1" outline="0" axis="axisPage" fieldPosition="0"/>
    </format>
    <format dxfId="49">
      <pivotArea type="origin" dataOnly="0" labelOnly="1" outline="0" offset="A1" fieldPosition="0"/>
    </format>
    <format dxfId="48">
      <pivotArea dataOnly="0" labelOnly="1" outline="0" fieldPosition="0">
        <references count="1">
          <reference field="4294967294" count="3">
            <x v="0"/>
            <x v="1"/>
            <x v="2"/>
          </reference>
        </references>
      </pivotArea>
    </format>
    <format dxfId="47">
      <pivotArea outline="0" fieldPosition="0"/>
    </format>
    <format dxfId="46">
      <pivotArea field="-2" type="button" dataOnly="0" labelOnly="1" outline="0" axis="axisCol" fieldPosition="0"/>
    </format>
    <format dxfId="45">
      <pivotArea type="topRight" dataOnly="0" labelOnly="1" outline="0" fieldPosition="0"/>
    </format>
    <format dxfId="44">
      <pivotArea dataOnly="0" labelOnly="1" outline="0" fieldPosition="0">
        <references count="1">
          <reference field="4294967294" count="3">
            <x v="0"/>
            <x v="1"/>
            <x v="2"/>
          </reference>
        </references>
      </pivotArea>
    </format>
    <format dxfId="43">
      <pivotArea outline="0" fieldPosition="0">
        <references count="1">
          <reference field="4294967294" count="1" selected="0">
            <x v="0"/>
          </reference>
        </references>
      </pivotArea>
    </format>
    <format dxfId="42">
      <pivotArea field="-2" type="button" dataOnly="0" labelOnly="1" outline="0" axis="axisCol" fieldPosition="0"/>
    </format>
    <format dxfId="41">
      <pivotArea dataOnly="0" labelOnly="1" outline="0" fieldPosition="0">
        <references count="1">
          <reference field="4294967294" count="1">
            <x v="0"/>
          </reference>
        </references>
      </pivotArea>
    </format>
    <format dxfId="40">
      <pivotArea field="3" type="button" dataOnly="0" labelOnly="1" outline="0" axis="axisRow" fieldPosition="2"/>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2" cacheId="0" applyNumberFormats="0" applyBorderFormats="0" applyFontFormats="0" applyPatternFormats="0" applyAlignmentFormats="0" applyWidthHeightFormats="1" dataCaption="Data" errorCaption="---" showError="1" updatedVersion="5" showMemberPropertyTips="0" rowGrandTotals="0" colGrandTotals="0" itemPrintTitles="1" createdVersion="1" indent="0" compact="0" compactData="0" gridDropZones="1">
  <location ref="A5:F70" firstHeaderRow="1" firstDataRow="2" firstDataCol="3" rowPageCount="1" colPageCount="1"/>
  <pivotFields count="44">
    <pivotField compact="0" outline="0" subtotalTop="0" showAll="0" includeNewItemsInFilter="1" defaultSubtotal="0"/>
    <pivotField axis="axisRow" compact="0" outline="0" subtotalTop="0" showAll="0" includeNewItemsInFilter="1" defaultSubtotal="0">
      <items count="8">
        <item x="0"/>
        <item x="1"/>
        <item x="2"/>
        <item x="3"/>
        <item x="4"/>
        <item x="5"/>
        <item x="6"/>
        <item x="7"/>
      </items>
    </pivotField>
    <pivotField axis="axisRow" compact="0" outline="0" subtotalTop="0" showAll="0" includeNewItemsInFilter="1" defaultSubtotal="0">
      <items count="2">
        <item x="1"/>
        <item x="0"/>
      </items>
    </pivotField>
    <pivotField name="Age Group (Years)" axis="axisRow" compact="0" outline="0" subtotalTop="0" showAll="0" includeNewItemsInFilter="1">
      <items count="5">
        <item x="0"/>
        <item x="1"/>
        <item x="2"/>
        <item x="3"/>
        <item t="default"/>
      </items>
    </pivotField>
    <pivotField axis="axisPage" compact="0" outline="0" subtotalTop="0" showAll="0" includeNewItemsInFilter="1">
      <items count="2">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1"/>
    <field x="2"/>
    <field x="3"/>
  </rowFields>
  <rowItems count="64">
    <i>
      <x/>
      <x/>
      <x/>
    </i>
    <i r="2">
      <x v="1"/>
    </i>
    <i r="2">
      <x v="2"/>
    </i>
    <i r="2">
      <x v="3"/>
    </i>
    <i r="1">
      <x v="1"/>
      <x/>
    </i>
    <i r="2">
      <x v="1"/>
    </i>
    <i r="2">
      <x v="2"/>
    </i>
    <i r="2">
      <x v="3"/>
    </i>
    <i>
      <x v="1"/>
      <x/>
      <x/>
    </i>
    <i r="2">
      <x v="1"/>
    </i>
    <i r="2">
      <x v="2"/>
    </i>
    <i r="2">
      <x v="3"/>
    </i>
    <i r="1">
      <x v="1"/>
      <x/>
    </i>
    <i r="2">
      <x v="1"/>
    </i>
    <i r="2">
      <x v="2"/>
    </i>
    <i r="2">
      <x v="3"/>
    </i>
    <i>
      <x v="2"/>
      <x/>
      <x/>
    </i>
    <i r="2">
      <x v="1"/>
    </i>
    <i r="2">
      <x v="2"/>
    </i>
    <i r="2">
      <x v="3"/>
    </i>
    <i r="1">
      <x v="1"/>
      <x/>
    </i>
    <i r="2">
      <x v="1"/>
    </i>
    <i r="2">
      <x v="2"/>
    </i>
    <i r="2">
      <x v="3"/>
    </i>
    <i>
      <x v="3"/>
      <x/>
      <x/>
    </i>
    <i r="2">
      <x v="1"/>
    </i>
    <i r="2">
      <x v="2"/>
    </i>
    <i r="2">
      <x v="3"/>
    </i>
    <i r="1">
      <x v="1"/>
      <x/>
    </i>
    <i r="2">
      <x v="1"/>
    </i>
    <i r="2">
      <x v="2"/>
    </i>
    <i r="2">
      <x v="3"/>
    </i>
    <i>
      <x v="4"/>
      <x/>
      <x/>
    </i>
    <i r="2">
      <x v="1"/>
    </i>
    <i r="2">
      <x v="2"/>
    </i>
    <i r="2">
      <x v="3"/>
    </i>
    <i r="1">
      <x v="1"/>
      <x/>
    </i>
    <i r="2">
      <x v="1"/>
    </i>
    <i r="2">
      <x v="2"/>
    </i>
    <i r="2">
      <x v="3"/>
    </i>
    <i>
      <x v="5"/>
      <x/>
      <x/>
    </i>
    <i r="2">
      <x v="1"/>
    </i>
    <i r="2">
      <x v="2"/>
    </i>
    <i r="2">
      <x v="3"/>
    </i>
    <i r="1">
      <x v="1"/>
      <x/>
    </i>
    <i r="2">
      <x v="1"/>
    </i>
    <i r="2">
      <x v="2"/>
    </i>
    <i r="2">
      <x v="3"/>
    </i>
    <i>
      <x v="6"/>
      <x/>
      <x/>
    </i>
    <i r="2">
      <x v="1"/>
    </i>
    <i r="2">
      <x v="2"/>
    </i>
    <i r="2">
      <x v="3"/>
    </i>
    <i r="1">
      <x v="1"/>
      <x/>
    </i>
    <i r="2">
      <x v="1"/>
    </i>
    <i r="2">
      <x v="2"/>
    </i>
    <i r="2">
      <x v="3"/>
    </i>
    <i>
      <x v="7"/>
      <x/>
      <x/>
    </i>
    <i r="2">
      <x v="1"/>
    </i>
    <i r="2">
      <x v="2"/>
    </i>
    <i r="2">
      <x v="3"/>
    </i>
    <i r="1">
      <x v="1"/>
      <x/>
    </i>
    <i r="2">
      <x v="1"/>
    </i>
    <i r="2">
      <x v="2"/>
    </i>
    <i r="2">
      <x v="3"/>
    </i>
  </rowItems>
  <colFields count="1">
    <field x="-2"/>
  </colFields>
  <colItems count="3">
    <i>
      <x/>
    </i>
    <i i="1">
      <x v="1"/>
    </i>
    <i i="2">
      <x v="2"/>
    </i>
  </colItems>
  <pageFields count="1">
    <pageField fld="4" item="0" hier="0"/>
  </pageFields>
  <dataFields count="3">
    <dataField name="Number of Dispensings (90-Day Washout Period)" fld="9" baseField="0" baseItem="0"/>
    <dataField name="Number of Dispensings (180-Day Washout Period)" fld="17" baseField="0" baseItem="0"/>
    <dataField name="Number of Dispensings (270-Day Washout Period)" fld="25" baseField="0" baseItem="0"/>
  </dataFields>
  <formats count="8">
    <format dxfId="39">
      <pivotArea field="4" type="button" dataOnly="0" labelOnly="1" outline="0" axis="axisPage" fieldPosition="0"/>
    </format>
    <format dxfId="38">
      <pivotArea type="origin" dataOnly="0" labelOnly="1" outline="0" offset="A1" fieldPosition="0"/>
    </format>
    <format dxfId="37">
      <pivotArea outline="0" fieldPosition="0"/>
    </format>
    <format dxfId="36">
      <pivotArea field="-2" type="button" dataOnly="0" labelOnly="1" outline="0" axis="axisCol" fieldPosition="0"/>
    </format>
    <format dxfId="35">
      <pivotArea type="topRight" dataOnly="0" labelOnly="1" outline="0" fieldPosition="0"/>
    </format>
    <format dxfId="34">
      <pivotArea dataOnly="0" labelOnly="1" outline="0" fieldPosition="0">
        <references count="1">
          <reference field="4294967294" count="3">
            <x v="0"/>
            <x v="1"/>
            <x v="2"/>
          </reference>
        </references>
      </pivotArea>
    </format>
    <format dxfId="33">
      <pivotArea outline="0" fieldPosition="0"/>
    </format>
    <format dxfId="32">
      <pivotArea field="3" type="button" dataOnly="0" labelOnly="1" outline="0" axis="axisRow" fieldPosition="2"/>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2" cacheId="0" applyNumberFormats="0" applyBorderFormats="0" applyFontFormats="0" applyPatternFormats="0" applyAlignmentFormats="0" applyWidthHeightFormats="1" dataCaption="Data" errorCaption="---" showError="1" updatedVersion="5" showMemberPropertyTips="0" rowGrandTotals="0" colGrandTotals="0" itemPrintTitles="1" createdVersion="1" indent="0" compact="0" compactData="0" gridDropZones="1">
  <location ref="A5:F70" firstHeaderRow="1" firstDataRow="2" firstDataCol="3" rowPageCount="1" colPageCount="1"/>
  <pivotFields count="44">
    <pivotField compact="0" outline="0" subtotalTop="0" showAll="0" includeNewItemsInFilter="1" defaultSubtotal="0"/>
    <pivotField axis="axisRow" compact="0" outline="0" subtotalTop="0" showAll="0" includeNewItemsInFilter="1" defaultSubtotal="0">
      <items count="8">
        <item x="0"/>
        <item x="1"/>
        <item x="2"/>
        <item x="3"/>
        <item x="4"/>
        <item x="5"/>
        <item x="6"/>
        <item x="7"/>
      </items>
    </pivotField>
    <pivotField axis="axisRow" compact="0" outline="0" subtotalTop="0" showAll="0" includeNewItemsInFilter="1" defaultSubtotal="0">
      <items count="2">
        <item x="1"/>
        <item x="0"/>
      </items>
    </pivotField>
    <pivotField name="Age Group (Years)" axis="axisRow" compact="0" outline="0" subtotalTop="0" showAll="0" includeNewItemsInFilter="1">
      <items count="5">
        <item x="0"/>
        <item x="1"/>
        <item x="2"/>
        <item x="3"/>
        <item t="default"/>
      </items>
    </pivotField>
    <pivotField axis="axisPage" compact="0" outline="0" subtotalTop="0" showAll="0" includeNewItemsInFilter="1">
      <items count="2">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1"/>
    <field x="2"/>
    <field x="3"/>
  </rowFields>
  <rowItems count="64">
    <i>
      <x/>
      <x/>
      <x/>
    </i>
    <i r="2">
      <x v="1"/>
    </i>
    <i r="2">
      <x v="2"/>
    </i>
    <i r="2">
      <x v="3"/>
    </i>
    <i r="1">
      <x v="1"/>
      <x/>
    </i>
    <i r="2">
      <x v="1"/>
    </i>
    <i r="2">
      <x v="2"/>
    </i>
    <i r="2">
      <x v="3"/>
    </i>
    <i>
      <x v="1"/>
      <x/>
      <x/>
    </i>
    <i r="2">
      <x v="1"/>
    </i>
    <i r="2">
      <x v="2"/>
    </i>
    <i r="2">
      <x v="3"/>
    </i>
    <i r="1">
      <x v="1"/>
      <x/>
    </i>
    <i r="2">
      <x v="1"/>
    </i>
    <i r="2">
      <x v="2"/>
    </i>
    <i r="2">
      <x v="3"/>
    </i>
    <i>
      <x v="2"/>
      <x/>
      <x/>
    </i>
    <i r="2">
      <x v="1"/>
    </i>
    <i r="2">
      <x v="2"/>
    </i>
    <i r="2">
      <x v="3"/>
    </i>
    <i r="1">
      <x v="1"/>
      <x/>
    </i>
    <i r="2">
      <x v="1"/>
    </i>
    <i r="2">
      <x v="2"/>
    </i>
    <i r="2">
      <x v="3"/>
    </i>
    <i>
      <x v="3"/>
      <x/>
      <x/>
    </i>
    <i r="2">
      <x v="1"/>
    </i>
    <i r="2">
      <x v="2"/>
    </i>
    <i r="2">
      <x v="3"/>
    </i>
    <i r="1">
      <x v="1"/>
      <x/>
    </i>
    <i r="2">
      <x v="1"/>
    </i>
    <i r="2">
      <x v="2"/>
    </i>
    <i r="2">
      <x v="3"/>
    </i>
    <i>
      <x v="4"/>
      <x/>
      <x/>
    </i>
    <i r="2">
      <x v="1"/>
    </i>
    <i r="2">
      <x v="2"/>
    </i>
    <i r="2">
      <x v="3"/>
    </i>
    <i r="1">
      <x v="1"/>
      <x/>
    </i>
    <i r="2">
      <x v="1"/>
    </i>
    <i r="2">
      <x v="2"/>
    </i>
    <i r="2">
      <x v="3"/>
    </i>
    <i>
      <x v="5"/>
      <x/>
      <x/>
    </i>
    <i r="2">
      <x v="1"/>
    </i>
    <i r="2">
      <x v="2"/>
    </i>
    <i r="2">
      <x v="3"/>
    </i>
    <i r="1">
      <x v="1"/>
      <x/>
    </i>
    <i r="2">
      <x v="1"/>
    </i>
    <i r="2">
      <x v="2"/>
    </i>
    <i r="2">
      <x v="3"/>
    </i>
    <i>
      <x v="6"/>
      <x/>
      <x/>
    </i>
    <i r="2">
      <x v="1"/>
    </i>
    <i r="2">
      <x v="2"/>
    </i>
    <i r="2">
      <x v="3"/>
    </i>
    <i r="1">
      <x v="1"/>
      <x/>
    </i>
    <i r="2">
      <x v="1"/>
    </i>
    <i r="2">
      <x v="2"/>
    </i>
    <i r="2">
      <x v="3"/>
    </i>
    <i>
      <x v="7"/>
      <x/>
      <x/>
    </i>
    <i r="2">
      <x v="1"/>
    </i>
    <i r="2">
      <x v="2"/>
    </i>
    <i r="2">
      <x v="3"/>
    </i>
    <i r="1">
      <x v="1"/>
      <x/>
    </i>
    <i r="2">
      <x v="1"/>
    </i>
    <i r="2">
      <x v="2"/>
    </i>
    <i r="2">
      <x v="3"/>
    </i>
  </rowItems>
  <colFields count="1">
    <field x="-2"/>
  </colFields>
  <colItems count="3">
    <i>
      <x/>
    </i>
    <i i="1">
      <x v="1"/>
    </i>
    <i i="2">
      <x v="2"/>
    </i>
  </colItems>
  <pageFields count="1">
    <pageField fld="4" item="0" hier="0"/>
  </pageFields>
  <dataFields count="3">
    <dataField name="Number of Days Supplied (90-Day Washout Period)" fld="10" baseField="0" baseItem="0"/>
    <dataField name="Number of Days Supplied (180-Day Washout Period)" fld="18" baseField="0" baseItem="0"/>
    <dataField name="Number of Days Supplied (270-Day Washout Period)" fld="26" baseField="0" baseItem="0"/>
  </dataFields>
  <formats count="7">
    <format dxfId="31">
      <pivotArea field="4" type="button" dataOnly="0" labelOnly="1" outline="0" axis="axisPage" fieldPosition="0"/>
    </format>
    <format dxfId="30">
      <pivotArea type="origin" dataOnly="0" labelOnly="1" outline="0" offset="A1" fieldPosition="0"/>
    </format>
    <format dxfId="29">
      <pivotArea outline="0" fieldPosition="0"/>
    </format>
    <format dxfId="28">
      <pivotArea field="-2" type="button" dataOnly="0" labelOnly="1" outline="0" axis="axisCol" fieldPosition="0"/>
    </format>
    <format dxfId="27">
      <pivotArea type="topRight" dataOnly="0" labelOnly="1" outline="0" fieldPosition="0"/>
    </format>
    <format dxfId="26">
      <pivotArea dataOnly="0" labelOnly="1" outline="0" fieldPosition="0">
        <references count="1">
          <reference field="4294967294" count="3">
            <x v="0"/>
            <x v="1"/>
            <x v="2"/>
          </reference>
        </references>
      </pivotArea>
    </format>
    <format dxfId="25">
      <pivotArea field="3" type="button" dataOnly="0" labelOnly="1" outline="0" axis="axisRow" fieldPosition="2"/>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PivotTable1" cacheId="0" applyNumberFormats="0" applyBorderFormats="0" applyFontFormats="0" applyPatternFormats="0" applyAlignmentFormats="0" applyWidthHeightFormats="1" dataCaption="Data" errorCaption="---" showError="1" updatedVersion="5" showMemberPropertyTips="0" rowGrandTotals="0" colGrandTotals="0" itemPrintTitles="1" createdVersion="1" indent="0" compact="0" compactData="0" gridDropZones="1">
  <location ref="A5:F70" firstHeaderRow="1" firstDataRow="2" firstDataCol="3" rowPageCount="1" colPageCount="1"/>
  <pivotFields count="44">
    <pivotField compact="0" outline="0" subtotalTop="0" showAll="0" includeNewItemsInFilter="1" defaultSubtotal="0"/>
    <pivotField axis="axisRow" compact="0" outline="0" subtotalTop="0" showAll="0" includeNewItemsInFilter="1" defaultSubtotal="0">
      <items count="8">
        <item x="0"/>
        <item x="1"/>
        <item x="2"/>
        <item x="3"/>
        <item x="4"/>
        <item x="5"/>
        <item x="6"/>
        <item x="7"/>
      </items>
    </pivotField>
    <pivotField axis="axisRow" compact="0" outline="0" subtotalTop="0" showAll="0" includeNewItemsInFilter="1" defaultSubtotal="0">
      <items count="2">
        <item x="1"/>
        <item x="0"/>
      </items>
    </pivotField>
    <pivotField name="Age Group (Years)" axis="axisRow" compact="0" outline="0" subtotalTop="0" showAll="0" includeNewItemsInFilter="1">
      <items count="5">
        <item x="0"/>
        <item x="1"/>
        <item x="2"/>
        <item x="3"/>
        <item t="default"/>
      </items>
    </pivotField>
    <pivotField axis="axisPage" compact="0" outline="0" subtotalTop="0" showAll="0" includeNewItemsInFilter="1">
      <items count="2">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1"/>
    <field x="2"/>
    <field x="3"/>
  </rowFields>
  <rowItems count="64">
    <i>
      <x/>
      <x/>
      <x/>
    </i>
    <i r="2">
      <x v="1"/>
    </i>
    <i r="2">
      <x v="2"/>
    </i>
    <i r="2">
      <x v="3"/>
    </i>
    <i r="1">
      <x v="1"/>
      <x/>
    </i>
    <i r="2">
      <x v="1"/>
    </i>
    <i r="2">
      <x v="2"/>
    </i>
    <i r="2">
      <x v="3"/>
    </i>
    <i>
      <x v="1"/>
      <x/>
      <x/>
    </i>
    <i r="2">
      <x v="1"/>
    </i>
    <i r="2">
      <x v="2"/>
    </i>
    <i r="2">
      <x v="3"/>
    </i>
    <i r="1">
      <x v="1"/>
      <x/>
    </i>
    <i r="2">
      <x v="1"/>
    </i>
    <i r="2">
      <x v="2"/>
    </i>
    <i r="2">
      <x v="3"/>
    </i>
    <i>
      <x v="2"/>
      <x/>
      <x/>
    </i>
    <i r="2">
      <x v="1"/>
    </i>
    <i r="2">
      <x v="2"/>
    </i>
    <i r="2">
      <x v="3"/>
    </i>
    <i r="1">
      <x v="1"/>
      <x/>
    </i>
    <i r="2">
      <x v="1"/>
    </i>
    <i r="2">
      <x v="2"/>
    </i>
    <i r="2">
      <x v="3"/>
    </i>
    <i>
      <x v="3"/>
      <x/>
      <x/>
    </i>
    <i r="2">
      <x v="1"/>
    </i>
    <i r="2">
      <x v="2"/>
    </i>
    <i r="2">
      <x v="3"/>
    </i>
    <i r="1">
      <x v="1"/>
      <x/>
    </i>
    <i r="2">
      <x v="1"/>
    </i>
    <i r="2">
      <x v="2"/>
    </i>
    <i r="2">
      <x v="3"/>
    </i>
    <i>
      <x v="4"/>
      <x/>
      <x/>
    </i>
    <i r="2">
      <x v="1"/>
    </i>
    <i r="2">
      <x v="2"/>
    </i>
    <i r="2">
      <x v="3"/>
    </i>
    <i r="1">
      <x v="1"/>
      <x/>
    </i>
    <i r="2">
      <x v="1"/>
    </i>
    <i r="2">
      <x v="2"/>
    </i>
    <i r="2">
      <x v="3"/>
    </i>
    <i>
      <x v="5"/>
      <x/>
      <x/>
    </i>
    <i r="2">
      <x v="1"/>
    </i>
    <i r="2">
      <x v="2"/>
    </i>
    <i r="2">
      <x v="3"/>
    </i>
    <i r="1">
      <x v="1"/>
      <x/>
    </i>
    <i r="2">
      <x v="1"/>
    </i>
    <i r="2">
      <x v="2"/>
    </i>
    <i r="2">
      <x v="3"/>
    </i>
    <i>
      <x v="6"/>
      <x/>
      <x/>
    </i>
    <i r="2">
      <x v="1"/>
    </i>
    <i r="2">
      <x v="2"/>
    </i>
    <i r="2">
      <x v="3"/>
    </i>
    <i r="1">
      <x v="1"/>
      <x/>
    </i>
    <i r="2">
      <x v="1"/>
    </i>
    <i r="2">
      <x v="2"/>
    </i>
    <i r="2">
      <x v="3"/>
    </i>
    <i>
      <x v="7"/>
      <x/>
      <x/>
    </i>
    <i r="2">
      <x v="1"/>
    </i>
    <i r="2">
      <x v="2"/>
    </i>
    <i r="2">
      <x v="3"/>
    </i>
    <i r="1">
      <x v="1"/>
      <x/>
    </i>
    <i r="2">
      <x v="1"/>
    </i>
    <i r="2">
      <x v="2"/>
    </i>
    <i r="2">
      <x v="3"/>
    </i>
  </rowItems>
  <colFields count="1">
    <field x="-2"/>
  </colFields>
  <colItems count="3">
    <i>
      <x/>
    </i>
    <i i="1">
      <x v="1"/>
    </i>
    <i i="2">
      <x v="2"/>
    </i>
  </colItems>
  <pageFields count="1">
    <pageField fld="4" item="0" hier="0"/>
  </pageFields>
  <dataFields count="3">
    <dataField name="Number of Days Supplied per User (90-Day Washout)" fld="34" baseField="0" baseItem="0"/>
    <dataField name="Number of Days Supplied per User (180-day Washout)" fld="36" baseField="0" baseItem="0"/>
    <dataField name="Number of Days Supplied per User (270-Day Washout)" fld="37" baseField="0" baseItem="0"/>
  </dataFields>
  <formats count="8">
    <format dxfId="24">
      <pivotArea outline="0" fieldPosition="0"/>
    </format>
    <format dxfId="23">
      <pivotArea type="topRight" dataOnly="0" labelOnly="1" outline="0" fieldPosition="0"/>
    </format>
    <format dxfId="22">
      <pivotArea dataOnly="0" labelOnly="1" outline="0" fieldPosition="0">
        <references count="1">
          <reference field="4294967294" count="1">
            <x v="0"/>
          </reference>
        </references>
      </pivotArea>
    </format>
    <format dxfId="21">
      <pivotArea dataOnly="0" labelOnly="1" outline="0" fieldPosition="0">
        <references count="1">
          <reference field="4294967294" count="1">
            <x v="1"/>
          </reference>
        </references>
      </pivotArea>
    </format>
    <format dxfId="20">
      <pivotArea dataOnly="0" labelOnly="1" outline="0" fieldPosition="0">
        <references count="1">
          <reference field="4294967294" count="1">
            <x v="2"/>
          </reference>
        </references>
      </pivotArea>
    </format>
    <format dxfId="19">
      <pivotArea outline="0" fieldPosition="0"/>
    </format>
    <format dxfId="18">
      <pivotArea field="4" type="button" dataOnly="0" labelOnly="1" outline="0" axis="axisPage" fieldPosition="0"/>
    </format>
    <format dxfId="17">
      <pivotArea field="3" type="button" dataOnly="0" labelOnly="1" outline="0" axis="axisRow" fieldPosition="2"/>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PivotTable1" cacheId="0" applyNumberFormats="0" applyBorderFormats="0" applyFontFormats="0" applyPatternFormats="0" applyAlignmentFormats="0" applyWidthHeightFormats="1" dataCaption="Data" errorCaption="---" showError="1" updatedVersion="5" showMemberPropertyTips="0" rowGrandTotals="0" colGrandTotals="0" itemPrintTitles="1" createdVersion="1" indent="0" compact="0" compactData="0" gridDropZones="1">
  <location ref="A5:F70" firstHeaderRow="1" firstDataRow="2" firstDataCol="3" rowPageCount="1" colPageCount="1"/>
  <pivotFields count="44">
    <pivotField compact="0" outline="0" subtotalTop="0" showAll="0" includeNewItemsInFilter="1" defaultSubtotal="0"/>
    <pivotField axis="axisRow" compact="0" outline="0" subtotalTop="0" showAll="0" includeNewItemsInFilter="1" defaultSubtotal="0">
      <items count="8">
        <item x="0"/>
        <item x="1"/>
        <item x="2"/>
        <item x="3"/>
        <item x="4"/>
        <item x="5"/>
        <item x="6"/>
        <item x="7"/>
      </items>
    </pivotField>
    <pivotField axis="axisRow" compact="0" outline="0" subtotalTop="0" showAll="0" includeNewItemsInFilter="1" defaultSubtotal="0">
      <items count="2">
        <item x="1"/>
        <item x="0"/>
      </items>
    </pivotField>
    <pivotField name="Age Group (Years)" axis="axisRow" compact="0" outline="0" subtotalTop="0" showAll="0" includeNewItemsInFilter="1">
      <items count="5">
        <item x="0"/>
        <item x="1"/>
        <item x="2"/>
        <item x="3"/>
        <item t="default"/>
      </items>
    </pivotField>
    <pivotField axis="axisPage" compact="0" outline="0" subtotalTop="0" showAll="0" includeNewItemsInFilter="1">
      <items count="2">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name="90-Day Washout Period2"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1"/>
    <field x="2"/>
    <field x="3"/>
  </rowFields>
  <rowItems count="64">
    <i>
      <x/>
      <x/>
      <x/>
    </i>
    <i r="2">
      <x v="1"/>
    </i>
    <i r="2">
      <x v="2"/>
    </i>
    <i r="2">
      <x v="3"/>
    </i>
    <i r="1">
      <x v="1"/>
      <x/>
    </i>
    <i r="2">
      <x v="1"/>
    </i>
    <i r="2">
      <x v="2"/>
    </i>
    <i r="2">
      <x v="3"/>
    </i>
    <i>
      <x v="1"/>
      <x/>
      <x/>
    </i>
    <i r="2">
      <x v="1"/>
    </i>
    <i r="2">
      <x v="2"/>
    </i>
    <i r="2">
      <x v="3"/>
    </i>
    <i r="1">
      <x v="1"/>
      <x/>
    </i>
    <i r="2">
      <x v="1"/>
    </i>
    <i r="2">
      <x v="2"/>
    </i>
    <i r="2">
      <x v="3"/>
    </i>
    <i>
      <x v="2"/>
      <x/>
      <x/>
    </i>
    <i r="2">
      <x v="1"/>
    </i>
    <i r="2">
      <x v="2"/>
    </i>
    <i r="2">
      <x v="3"/>
    </i>
    <i r="1">
      <x v="1"/>
      <x/>
    </i>
    <i r="2">
      <x v="1"/>
    </i>
    <i r="2">
      <x v="2"/>
    </i>
    <i r="2">
      <x v="3"/>
    </i>
    <i>
      <x v="3"/>
      <x/>
      <x/>
    </i>
    <i r="2">
      <x v="1"/>
    </i>
    <i r="2">
      <x v="2"/>
    </i>
    <i r="2">
      <x v="3"/>
    </i>
    <i r="1">
      <x v="1"/>
      <x/>
    </i>
    <i r="2">
      <x v="1"/>
    </i>
    <i r="2">
      <x v="2"/>
    </i>
    <i r="2">
      <x v="3"/>
    </i>
    <i>
      <x v="4"/>
      <x/>
      <x/>
    </i>
    <i r="2">
      <x v="1"/>
    </i>
    <i r="2">
      <x v="2"/>
    </i>
    <i r="2">
      <x v="3"/>
    </i>
    <i r="1">
      <x v="1"/>
      <x/>
    </i>
    <i r="2">
      <x v="1"/>
    </i>
    <i r="2">
      <x v="2"/>
    </i>
    <i r="2">
      <x v="3"/>
    </i>
    <i>
      <x v="5"/>
      <x/>
      <x/>
    </i>
    <i r="2">
      <x v="1"/>
    </i>
    <i r="2">
      <x v="2"/>
    </i>
    <i r="2">
      <x v="3"/>
    </i>
    <i r="1">
      <x v="1"/>
      <x/>
    </i>
    <i r="2">
      <x v="1"/>
    </i>
    <i r="2">
      <x v="2"/>
    </i>
    <i r="2">
      <x v="3"/>
    </i>
    <i>
      <x v="6"/>
      <x/>
      <x/>
    </i>
    <i r="2">
      <x v="1"/>
    </i>
    <i r="2">
      <x v="2"/>
    </i>
    <i r="2">
      <x v="3"/>
    </i>
    <i r="1">
      <x v="1"/>
      <x/>
    </i>
    <i r="2">
      <x v="1"/>
    </i>
    <i r="2">
      <x v="2"/>
    </i>
    <i r="2">
      <x v="3"/>
    </i>
    <i>
      <x v="7"/>
      <x/>
      <x/>
    </i>
    <i r="2">
      <x v="1"/>
    </i>
    <i r="2">
      <x v="2"/>
    </i>
    <i r="2">
      <x v="3"/>
    </i>
    <i r="1">
      <x v="1"/>
      <x/>
    </i>
    <i r="2">
      <x v="1"/>
    </i>
    <i r="2">
      <x v="2"/>
    </i>
    <i r="2">
      <x v="3"/>
    </i>
  </rowItems>
  <colFields count="1">
    <field x="-2"/>
  </colFields>
  <colItems count="3">
    <i>
      <x/>
    </i>
    <i i="1">
      <x v="1"/>
    </i>
    <i i="2">
      <x v="2"/>
    </i>
  </colItems>
  <pageFields count="1">
    <pageField fld="4" item="0" hier="0"/>
  </pageFields>
  <dataFields count="3">
    <dataField name="Number of Dispensings per User (90-Day Washout)" fld="38" baseField="0" baseItem="0"/>
    <dataField name="Number of Dispensings per User (180-Day Washout)" fld="39" baseField="0" baseItem="0"/>
    <dataField name="Number of Dispensings per User (270-Day Washout)" fld="40" baseField="0" baseItem="0"/>
  </dataFields>
  <formats count="9">
    <format dxfId="16">
      <pivotArea outline="0" fieldPosition="0"/>
    </format>
    <format dxfId="15">
      <pivotArea type="topRight" dataOnly="0" labelOnly="1" outline="0" fieldPosition="0"/>
    </format>
    <format dxfId="14">
      <pivotArea dataOnly="0" labelOnly="1" outline="0" fieldPosition="0">
        <references count="1">
          <reference field="4294967294" count="1">
            <x v="0"/>
          </reference>
        </references>
      </pivotArea>
    </format>
    <format dxfId="13">
      <pivotArea dataOnly="0" labelOnly="1" outline="0" fieldPosition="0">
        <references count="1">
          <reference field="4294967294" count="1">
            <x v="1"/>
          </reference>
        </references>
      </pivotArea>
    </format>
    <format dxfId="12">
      <pivotArea dataOnly="0" labelOnly="1" outline="0" fieldPosition="0">
        <references count="1">
          <reference field="4294967294" count="1">
            <x v="2"/>
          </reference>
        </references>
      </pivotArea>
    </format>
    <format dxfId="11">
      <pivotArea outline="0" fieldPosition="0"/>
    </format>
    <format dxfId="10">
      <pivotArea field="4" type="button" dataOnly="0" labelOnly="1" outline="0" axis="axisPage" fieldPosition="0"/>
    </format>
    <format dxfId="9">
      <pivotArea type="origin" dataOnly="0" labelOnly="1" outline="0" offset="A1" fieldPosition="0"/>
    </format>
    <format dxfId="8">
      <pivotArea field="3" type="button" dataOnly="0" labelOnly="1" outline="0" axis="axisRow" fieldPosition="2"/>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PivotTable1" cacheId="0" applyNumberFormats="0" applyBorderFormats="0" applyFontFormats="0" applyPatternFormats="0" applyAlignmentFormats="0" applyWidthHeightFormats="1" dataCaption="Data" errorCaption="---" showError="1" updatedVersion="5" showMemberPropertyTips="0" rowGrandTotals="0" colGrandTotals="0" itemPrintTitles="1" createdVersion="1" indent="0" compact="0" compactData="0" gridDropZones="1">
  <location ref="A5:F70" firstHeaderRow="1" firstDataRow="2" firstDataCol="3" rowPageCount="1" colPageCount="1"/>
  <pivotFields count="44">
    <pivotField compact="0" outline="0" subtotalTop="0" showAll="0" includeNewItemsInFilter="1" defaultSubtotal="0"/>
    <pivotField axis="axisRow" compact="0" outline="0" subtotalTop="0" showAll="0" includeNewItemsInFilter="1" defaultSubtotal="0">
      <items count="8">
        <item x="0"/>
        <item x="1"/>
        <item x="2"/>
        <item x="3"/>
        <item x="4"/>
        <item x="5"/>
        <item x="6"/>
        <item x="7"/>
      </items>
    </pivotField>
    <pivotField axis="axisRow" compact="0" outline="0" subtotalTop="0" showAll="0" includeNewItemsInFilter="1" defaultSubtotal="0">
      <items count="2">
        <item x="1"/>
        <item x="0"/>
      </items>
    </pivotField>
    <pivotField name="Age Group (Years)" axis="axisRow" compact="0" outline="0" subtotalTop="0" showAll="0" includeNewItemsInFilter="1">
      <items count="5">
        <item x="0"/>
        <item x="1"/>
        <item x="2"/>
        <item x="3"/>
        <item t="default"/>
      </items>
    </pivotField>
    <pivotField axis="axisPage" compact="0" outline="0" subtotalTop="0" showAll="0" includeNewItemsInFilter="1">
      <items count="2">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name="90-Day Washout Period2"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3">
    <field x="1"/>
    <field x="2"/>
    <field x="3"/>
  </rowFields>
  <rowItems count="64">
    <i>
      <x/>
      <x/>
      <x/>
    </i>
    <i r="2">
      <x v="1"/>
    </i>
    <i r="2">
      <x v="2"/>
    </i>
    <i r="2">
      <x v="3"/>
    </i>
    <i r="1">
      <x v="1"/>
      <x/>
    </i>
    <i r="2">
      <x v="1"/>
    </i>
    <i r="2">
      <x v="2"/>
    </i>
    <i r="2">
      <x v="3"/>
    </i>
    <i>
      <x v="1"/>
      <x/>
      <x/>
    </i>
    <i r="2">
      <x v="1"/>
    </i>
    <i r="2">
      <x v="2"/>
    </i>
    <i r="2">
      <x v="3"/>
    </i>
    <i r="1">
      <x v="1"/>
      <x/>
    </i>
    <i r="2">
      <x v="1"/>
    </i>
    <i r="2">
      <x v="2"/>
    </i>
    <i r="2">
      <x v="3"/>
    </i>
    <i>
      <x v="2"/>
      <x/>
      <x/>
    </i>
    <i r="2">
      <x v="1"/>
    </i>
    <i r="2">
      <x v="2"/>
    </i>
    <i r="2">
      <x v="3"/>
    </i>
    <i r="1">
      <x v="1"/>
      <x/>
    </i>
    <i r="2">
      <x v="1"/>
    </i>
    <i r="2">
      <x v="2"/>
    </i>
    <i r="2">
      <x v="3"/>
    </i>
    <i>
      <x v="3"/>
      <x/>
      <x/>
    </i>
    <i r="2">
      <x v="1"/>
    </i>
    <i r="2">
      <x v="2"/>
    </i>
    <i r="2">
      <x v="3"/>
    </i>
    <i r="1">
      <x v="1"/>
      <x/>
    </i>
    <i r="2">
      <x v="1"/>
    </i>
    <i r="2">
      <x v="2"/>
    </i>
    <i r="2">
      <x v="3"/>
    </i>
    <i>
      <x v="4"/>
      <x/>
      <x/>
    </i>
    <i r="2">
      <x v="1"/>
    </i>
    <i r="2">
      <x v="2"/>
    </i>
    <i r="2">
      <x v="3"/>
    </i>
    <i r="1">
      <x v="1"/>
      <x/>
    </i>
    <i r="2">
      <x v="1"/>
    </i>
    <i r="2">
      <x v="2"/>
    </i>
    <i r="2">
      <x v="3"/>
    </i>
    <i>
      <x v="5"/>
      <x/>
      <x/>
    </i>
    <i r="2">
      <x v="1"/>
    </i>
    <i r="2">
      <x v="2"/>
    </i>
    <i r="2">
      <x v="3"/>
    </i>
    <i r="1">
      <x v="1"/>
      <x/>
    </i>
    <i r="2">
      <x v="1"/>
    </i>
    <i r="2">
      <x v="2"/>
    </i>
    <i r="2">
      <x v="3"/>
    </i>
    <i>
      <x v="6"/>
      <x/>
      <x/>
    </i>
    <i r="2">
      <x v="1"/>
    </i>
    <i r="2">
      <x v="2"/>
    </i>
    <i r="2">
      <x v="3"/>
    </i>
    <i r="1">
      <x v="1"/>
      <x/>
    </i>
    <i r="2">
      <x v="1"/>
    </i>
    <i r="2">
      <x v="2"/>
    </i>
    <i r="2">
      <x v="3"/>
    </i>
    <i>
      <x v="7"/>
      <x/>
      <x/>
    </i>
    <i r="2">
      <x v="1"/>
    </i>
    <i r="2">
      <x v="2"/>
    </i>
    <i r="2">
      <x v="3"/>
    </i>
    <i r="1">
      <x v="1"/>
      <x/>
    </i>
    <i r="2">
      <x v="1"/>
    </i>
    <i r="2">
      <x v="2"/>
    </i>
    <i r="2">
      <x v="3"/>
    </i>
  </rowItems>
  <colFields count="1">
    <field x="-2"/>
  </colFields>
  <colItems count="3">
    <i>
      <x/>
    </i>
    <i i="1">
      <x v="1"/>
    </i>
    <i i="2">
      <x v="2"/>
    </i>
  </colItems>
  <pageFields count="1">
    <pageField fld="4" item="0" hier="0"/>
  </pageFields>
  <dataFields count="3">
    <dataField name="Number of Days Supplied per Dispensing (90-Day Washout)" fld="41" baseField="0" baseItem="0"/>
    <dataField name="Number of Days Supplied per Dispensing (180-Day Washout)" fld="42" baseField="0" baseItem="0"/>
    <dataField name="Number of Days Supplied per Dispensing (270-Day Washout)" fld="43" baseField="0" baseItem="0"/>
  </dataFields>
  <formats count="8">
    <format dxfId="7">
      <pivotArea outline="0" fieldPosition="0"/>
    </format>
    <format dxfId="6">
      <pivotArea type="topRight" dataOnly="0" labelOnly="1" outline="0" fieldPosition="0"/>
    </format>
    <format dxfId="5">
      <pivotArea dataOnly="0" labelOnly="1" outline="0" fieldPosition="0">
        <references count="1">
          <reference field="4294967294" count="1">
            <x v="0"/>
          </reference>
        </references>
      </pivotArea>
    </format>
    <format dxfId="4">
      <pivotArea dataOnly="0" labelOnly="1" outline="0" fieldPosition="0">
        <references count="1">
          <reference field="4294967294" count="1">
            <x v="1"/>
          </reference>
        </references>
      </pivotArea>
    </format>
    <format dxfId="3">
      <pivotArea dataOnly="0" labelOnly="1" outline="0" fieldPosition="0">
        <references count="1">
          <reference field="4294967294" count="1">
            <x v="2"/>
          </reference>
        </references>
      </pivotArea>
    </format>
    <format dxfId="2">
      <pivotArea outline="0" fieldPosition="0"/>
    </format>
    <format dxfId="1">
      <pivotArea field="4" type="button" dataOnly="0" labelOnly="1" outline="0" axis="axisPage" fieldPosition="0"/>
    </format>
    <format dxfId="0">
      <pivotArea field="3" type="button" dataOnly="0" labelOnly="1" outline="0" axis="axisRow" fieldPosition="2"/>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6.bin"/><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pivotTable" Target="../pivotTables/pivotTable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8.bin"/><Relationship Id="rId1" Type="http://schemas.openxmlformats.org/officeDocument/2006/relationships/pivotTable" Target="../pivotTables/pivot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1"/>
  <sheetViews>
    <sheetView showGridLines="0" view="pageLayout" zoomScaleNormal="100" workbookViewId="0">
      <selection activeCell="A10" sqref="A10"/>
    </sheetView>
  </sheetViews>
  <sheetFormatPr defaultRowHeight="14.4" x14ac:dyDescent="0.3"/>
  <cols>
    <col min="1" max="1" width="100.6640625" customWidth="1"/>
    <col min="257" max="257" width="100.6640625" customWidth="1"/>
    <col min="513" max="513" width="100.6640625" customWidth="1"/>
    <col min="769" max="769" width="100.6640625" customWidth="1"/>
    <col min="1025" max="1025" width="100.6640625" customWidth="1"/>
    <col min="1281" max="1281" width="100.6640625" customWidth="1"/>
    <col min="1537" max="1537" width="100.6640625" customWidth="1"/>
    <col min="1793" max="1793" width="100.6640625" customWidth="1"/>
    <col min="2049" max="2049" width="100.6640625" customWidth="1"/>
    <col min="2305" max="2305" width="100.6640625" customWidth="1"/>
    <col min="2561" max="2561" width="100.6640625" customWidth="1"/>
    <col min="2817" max="2817" width="100.6640625" customWidth="1"/>
    <col min="3073" max="3073" width="100.6640625" customWidth="1"/>
    <col min="3329" max="3329" width="100.6640625" customWidth="1"/>
    <col min="3585" max="3585" width="100.6640625" customWidth="1"/>
    <col min="3841" max="3841" width="100.6640625" customWidth="1"/>
    <col min="4097" max="4097" width="100.6640625" customWidth="1"/>
    <col min="4353" max="4353" width="100.6640625" customWidth="1"/>
    <col min="4609" max="4609" width="100.6640625" customWidth="1"/>
    <col min="4865" max="4865" width="100.6640625" customWidth="1"/>
    <col min="5121" max="5121" width="100.6640625" customWidth="1"/>
    <col min="5377" max="5377" width="100.6640625" customWidth="1"/>
    <col min="5633" max="5633" width="100.6640625" customWidth="1"/>
    <col min="5889" max="5889" width="100.6640625" customWidth="1"/>
    <col min="6145" max="6145" width="100.6640625" customWidth="1"/>
    <col min="6401" max="6401" width="100.6640625" customWidth="1"/>
    <col min="6657" max="6657" width="100.6640625" customWidth="1"/>
    <col min="6913" max="6913" width="100.6640625" customWidth="1"/>
    <col min="7169" max="7169" width="100.6640625" customWidth="1"/>
    <col min="7425" max="7425" width="100.6640625" customWidth="1"/>
    <col min="7681" max="7681" width="100.6640625" customWidth="1"/>
    <col min="7937" max="7937" width="100.6640625" customWidth="1"/>
    <col min="8193" max="8193" width="100.6640625" customWidth="1"/>
    <col min="8449" max="8449" width="100.6640625" customWidth="1"/>
    <col min="8705" max="8705" width="100.6640625" customWidth="1"/>
    <col min="8961" max="8961" width="100.6640625" customWidth="1"/>
    <col min="9217" max="9217" width="100.6640625" customWidth="1"/>
    <col min="9473" max="9473" width="100.6640625" customWidth="1"/>
    <col min="9729" max="9729" width="100.6640625" customWidth="1"/>
    <col min="9985" max="9985" width="100.6640625" customWidth="1"/>
    <col min="10241" max="10241" width="100.6640625" customWidth="1"/>
    <col min="10497" max="10497" width="100.6640625" customWidth="1"/>
    <col min="10753" max="10753" width="100.6640625" customWidth="1"/>
    <col min="11009" max="11009" width="100.6640625" customWidth="1"/>
    <col min="11265" max="11265" width="100.6640625" customWidth="1"/>
    <col min="11521" max="11521" width="100.6640625" customWidth="1"/>
    <col min="11777" max="11777" width="100.6640625" customWidth="1"/>
    <col min="12033" max="12033" width="100.6640625" customWidth="1"/>
    <col min="12289" max="12289" width="100.6640625" customWidth="1"/>
    <col min="12545" max="12545" width="100.6640625" customWidth="1"/>
    <col min="12801" max="12801" width="100.6640625" customWidth="1"/>
    <col min="13057" max="13057" width="100.6640625" customWidth="1"/>
    <col min="13313" max="13313" width="100.6640625" customWidth="1"/>
    <col min="13569" max="13569" width="100.6640625" customWidth="1"/>
    <col min="13825" max="13825" width="100.6640625" customWidth="1"/>
    <col min="14081" max="14081" width="100.6640625" customWidth="1"/>
    <col min="14337" max="14337" width="100.6640625" customWidth="1"/>
    <col min="14593" max="14593" width="100.6640625" customWidth="1"/>
    <col min="14849" max="14849" width="100.6640625" customWidth="1"/>
    <col min="15105" max="15105" width="100.6640625" customWidth="1"/>
    <col min="15361" max="15361" width="100.6640625" customWidth="1"/>
    <col min="15617" max="15617" width="100.6640625" customWidth="1"/>
    <col min="15873" max="15873" width="100.6640625" customWidth="1"/>
    <col min="16129" max="16129" width="100.6640625" customWidth="1"/>
  </cols>
  <sheetData>
    <row r="1" spans="1:1" ht="18" x14ac:dyDescent="0.35">
      <c r="A1" s="82" t="s">
        <v>20</v>
      </c>
    </row>
    <row r="2" spans="1:1" x14ac:dyDescent="0.3">
      <c r="A2" s="14"/>
    </row>
    <row r="3" spans="1:1" ht="15.6" x14ac:dyDescent="0.3">
      <c r="A3" s="83" t="s">
        <v>21</v>
      </c>
    </row>
    <row r="4" spans="1:1" ht="9.9" customHeight="1" x14ac:dyDescent="0.3">
      <c r="A4" s="84"/>
    </row>
    <row r="5" spans="1:1" ht="28.8" x14ac:dyDescent="0.3">
      <c r="A5" s="85" t="s">
        <v>22</v>
      </c>
    </row>
    <row r="6" spans="1:1" ht="15" customHeight="1" x14ac:dyDescent="0.3">
      <c r="A6" s="85" t="s">
        <v>23</v>
      </c>
    </row>
    <row r="7" spans="1:1" ht="28.8" x14ac:dyDescent="0.3">
      <c r="A7" s="86" t="s">
        <v>24</v>
      </c>
    </row>
    <row r="8" spans="1:1" ht="43.2" x14ac:dyDescent="0.3">
      <c r="A8" s="85" t="s">
        <v>25</v>
      </c>
    </row>
    <row r="9" spans="1:1" ht="43.2" x14ac:dyDescent="0.3">
      <c r="A9" s="85" t="s">
        <v>26</v>
      </c>
    </row>
    <row r="10" spans="1:1" ht="28.8" x14ac:dyDescent="0.3">
      <c r="A10" s="87" t="s">
        <v>27</v>
      </c>
    </row>
    <row r="11" spans="1:1" ht="28.8" x14ac:dyDescent="0.3">
      <c r="A11" s="84" t="s">
        <v>28</v>
      </c>
    </row>
    <row r="12" spans="1:1" x14ac:dyDescent="0.3">
      <c r="A12" s="14"/>
    </row>
    <row r="13" spans="1:1" ht="15.6" x14ac:dyDescent="0.3">
      <c r="A13" s="88" t="s">
        <v>29</v>
      </c>
    </row>
    <row r="14" spans="1:1" ht="9.9" customHeight="1" x14ac:dyDescent="0.3">
      <c r="A14" s="16"/>
    </row>
    <row r="15" spans="1:1" ht="115.2" x14ac:dyDescent="0.3">
      <c r="A15" s="16" t="s">
        <v>30</v>
      </c>
    </row>
    <row r="16" spans="1:1" ht="9.9" customHeight="1" x14ac:dyDescent="0.3">
      <c r="A16" s="16"/>
    </row>
    <row r="17" spans="1:1" ht="75" customHeight="1" x14ac:dyDescent="0.3">
      <c r="A17" s="16" t="s">
        <v>31</v>
      </c>
    </row>
    <row r="18" spans="1:1" ht="9.9" customHeight="1" x14ac:dyDescent="0.3">
      <c r="A18" s="16"/>
    </row>
    <row r="19" spans="1:1" ht="86.4" x14ac:dyDescent="0.3">
      <c r="A19" s="16" t="s">
        <v>32</v>
      </c>
    </row>
    <row r="20" spans="1:1" ht="9.9" customHeight="1" x14ac:dyDescent="0.3">
      <c r="A20" s="16"/>
    </row>
    <row r="21" spans="1:1" ht="72" x14ac:dyDescent="0.3">
      <c r="A21" s="16" t="s">
        <v>33</v>
      </c>
    </row>
  </sheetData>
  <sheetProtection algorithmName="SHA-512" hashValue="DdBxj0+SLmagYxhhz91UMuJ7aeq3aQfHzfDPDYAQabzEyPcNjt8Q21ck1Xzej4ru9jKzXKDSHcwPBH8rIYp4+Q==" saltValue="gpzYQVatvdoRWvOTjT4gdA==" spinCount="100000" sheet="1" objects="1" scenarios="1"/>
  <pageMargins left="0.5" right="0.5" top="1" bottom="0.75" header="0.3" footer="0.3"/>
  <pageSetup scale="90" orientation="portrait" verticalDpi="1200" r:id="rId1"/>
  <headerFooter>
    <oddHeader>&amp;C&amp;"-,Bold"&amp;14Summary Table Report&amp;R&amp;G</oddHeader>
    <oddFooter>&amp;Lcder_str_wp043_nsdp_v01</oddFooter>
  </headerFooter>
  <rowBreaks count="1" manualBreakCount="1">
    <brk id="37"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13"/>
  <sheetViews>
    <sheetView showGridLines="0" tabSelected="1" view="pageLayout" zoomScaleNormal="100" workbookViewId="0">
      <selection activeCell="B1" sqref="B1"/>
    </sheetView>
  </sheetViews>
  <sheetFormatPr defaultRowHeight="21" customHeight="1" x14ac:dyDescent="0.3"/>
  <cols>
    <col min="1" max="1" width="16.44140625" style="14" customWidth="1"/>
    <col min="2" max="2" width="78.5546875" customWidth="1"/>
    <col min="3" max="3" width="4.6640625" customWidth="1"/>
  </cols>
  <sheetData>
    <row r="1" spans="1:2" ht="18" x14ac:dyDescent="0.3">
      <c r="A1" s="29" t="s">
        <v>4</v>
      </c>
      <c r="B1" s="17" t="s">
        <v>48</v>
      </c>
    </row>
    <row r="2" spans="1:2" ht="116.4" customHeight="1" x14ac:dyDescent="0.3">
      <c r="A2" s="8" t="s">
        <v>5</v>
      </c>
      <c r="B2" s="9" t="s">
        <v>68</v>
      </c>
    </row>
    <row r="3" spans="1:2" ht="17.25" customHeight="1" x14ac:dyDescent="0.3">
      <c r="A3" s="8" t="s">
        <v>34</v>
      </c>
      <c r="B3" s="9" t="s">
        <v>42</v>
      </c>
    </row>
    <row r="4" spans="1:2" ht="17.25" customHeight="1" x14ac:dyDescent="0.3">
      <c r="A4" s="8" t="s">
        <v>35</v>
      </c>
      <c r="B4" s="9" t="s">
        <v>43</v>
      </c>
    </row>
    <row r="5" spans="1:2" ht="17.25" customHeight="1" x14ac:dyDescent="0.3">
      <c r="A5" s="8" t="s">
        <v>36</v>
      </c>
      <c r="B5" s="9" t="s">
        <v>44</v>
      </c>
    </row>
    <row r="6" spans="1:2" ht="17.25" customHeight="1" x14ac:dyDescent="0.3">
      <c r="A6" s="8" t="s">
        <v>37</v>
      </c>
      <c r="B6" s="9" t="s">
        <v>45</v>
      </c>
    </row>
    <row r="7" spans="1:2" ht="17.25" customHeight="1" x14ac:dyDescent="0.3">
      <c r="A7" s="8" t="s">
        <v>38</v>
      </c>
      <c r="B7" s="9" t="s">
        <v>46</v>
      </c>
    </row>
    <row r="8" spans="1:2" ht="17.25" customHeight="1" x14ac:dyDescent="0.3">
      <c r="A8" s="8" t="s">
        <v>39</v>
      </c>
      <c r="B8" s="9" t="s">
        <v>47</v>
      </c>
    </row>
    <row r="9" spans="1:2" ht="76.2" customHeight="1" x14ac:dyDescent="0.3">
      <c r="A9" s="10" t="s">
        <v>6</v>
      </c>
      <c r="B9" s="11" t="s">
        <v>67</v>
      </c>
    </row>
    <row r="10" spans="1:2" ht="95.4" customHeight="1" x14ac:dyDescent="0.3">
      <c r="A10" s="27"/>
      <c r="B10" s="28" t="s">
        <v>7</v>
      </c>
    </row>
    <row r="11" spans="1:2" ht="106.8" customHeight="1" x14ac:dyDescent="0.3">
      <c r="A11" s="26"/>
      <c r="B11" s="28" t="s">
        <v>69</v>
      </c>
    </row>
    <row r="12" spans="1:2" ht="115.2" x14ac:dyDescent="0.3">
      <c r="A12" s="12"/>
      <c r="B12" s="13" t="s">
        <v>40</v>
      </c>
    </row>
    <row r="13" spans="1:2" ht="30" customHeight="1" x14ac:dyDescent="0.3">
      <c r="A13" s="18" t="s">
        <v>15</v>
      </c>
      <c r="B13" s="30" t="s">
        <v>19</v>
      </c>
    </row>
  </sheetData>
  <sheetProtection algorithmName="SHA-512" hashValue="dFNo1XJ+1Ra3LQ16aOvZ6ZiV87Zki2NszP/9pYyB5HYWRB173KiKudjsM4A6RXlC/8cz02QVeIbwR+ak/c6fUA==" saltValue="S++gIF69dZXFHk6s7zLAcQ==" spinCount="100000" sheet="1" objects="1" scenarios="1"/>
  <pageMargins left="0.5" right="0.5" top="1" bottom="0.75" header="0.3" footer="0.3"/>
  <pageSetup orientation="portrait" horizontalDpi="1200" verticalDpi="1200" r:id="rId1"/>
  <headerFooter>
    <oddHeader>&amp;C&amp;"-,Bold"&amp;14Summary Table Report&amp;R&amp;G</oddHeader>
    <oddFooter>&amp;Lcder_str_wp043_nsdp_v01</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G247"/>
  <sheetViews>
    <sheetView showGridLines="0" view="pageLayout" zoomScaleNormal="100" workbookViewId="0">
      <selection activeCell="A2" sqref="A2"/>
    </sheetView>
  </sheetViews>
  <sheetFormatPr defaultRowHeight="14.4" x14ac:dyDescent="0.3"/>
  <cols>
    <col min="1" max="1" width="12.33203125" customWidth="1"/>
    <col min="2" max="2" width="18.88671875" customWidth="1"/>
    <col min="3" max="3" width="12.44140625" customWidth="1"/>
    <col min="4" max="4" width="15.44140625" style="31" customWidth="1"/>
    <col min="5" max="6" width="18.109375" style="1" customWidth="1"/>
    <col min="7" max="7" width="9.109375" style="1"/>
    <col min="8" max="8" width="35.6640625" bestFit="1" customWidth="1"/>
    <col min="9" max="9" width="6.88671875" customWidth="1"/>
    <col min="10" max="10" width="12.33203125" customWidth="1"/>
    <col min="11" max="11" width="6.6640625" customWidth="1"/>
    <col min="12" max="13" width="14.6640625" customWidth="1"/>
  </cols>
  <sheetData>
    <row r="1" spans="1:7" ht="30" customHeight="1" x14ac:dyDescent="0.3">
      <c r="A1" s="93" t="str">
        <f>CONCATENATE("Table 1: Number of Incident ", B3, " Users by Year, Sex, Age Group, and Washout Period", " in the Sentinel Distributed Database (SDD) from January 1, 2008 to December 31, 2015")</f>
        <v>Table 1: Number of Incident BORTEZOMIB Users by Year, Sex, Age Group, and Washout Period in the Sentinel Distributed Database (SDD) from January 1, 2008 to December 31, 2015</v>
      </c>
      <c r="B1" s="94"/>
      <c r="C1" s="94"/>
      <c r="D1" s="94"/>
      <c r="E1" s="94"/>
      <c r="F1" s="95"/>
    </row>
    <row r="2" spans="1:7" x14ac:dyDescent="0.3">
      <c r="A2" s="22"/>
      <c r="B2" s="5"/>
      <c r="C2" s="19"/>
      <c r="D2" s="32"/>
      <c r="E2" s="20"/>
      <c r="F2" s="21"/>
    </row>
    <row r="3" spans="1:7" ht="30.75" customHeight="1" x14ac:dyDescent="0.3">
      <c r="A3" s="44" t="s">
        <v>2</v>
      </c>
      <c r="B3" s="43" t="s">
        <v>18</v>
      </c>
      <c r="C3" s="90" t="s">
        <v>16</v>
      </c>
      <c r="D3" s="91"/>
      <c r="E3" s="91"/>
      <c r="F3" s="92"/>
      <c r="G3"/>
    </row>
    <row r="4" spans="1:7" x14ac:dyDescent="0.3">
      <c r="A4" s="23"/>
      <c r="C4" s="2"/>
      <c r="D4" s="33"/>
      <c r="E4" s="3"/>
      <c r="F4" s="15"/>
      <c r="G4"/>
    </row>
    <row r="5" spans="1:7" x14ac:dyDescent="0.3">
      <c r="A5" s="45"/>
      <c r="B5" s="37"/>
      <c r="C5" s="37"/>
      <c r="D5" s="65" t="s">
        <v>3</v>
      </c>
      <c r="E5" s="58"/>
      <c r="F5" s="59"/>
      <c r="G5"/>
    </row>
    <row r="6" spans="1:7" ht="43.2" x14ac:dyDescent="0.3">
      <c r="A6" s="38" t="s">
        <v>1</v>
      </c>
      <c r="B6" s="38" t="s">
        <v>0</v>
      </c>
      <c r="C6" s="89" t="s">
        <v>41</v>
      </c>
      <c r="D6" s="66" t="s">
        <v>49</v>
      </c>
      <c r="E6" s="60" t="s">
        <v>50</v>
      </c>
      <c r="F6" s="61" t="s">
        <v>51</v>
      </c>
      <c r="G6"/>
    </row>
    <row r="7" spans="1:7" x14ac:dyDescent="0.3">
      <c r="A7" s="36">
        <v>2008</v>
      </c>
      <c r="B7" s="36" t="s">
        <v>13</v>
      </c>
      <c r="C7" s="36" t="s">
        <v>9</v>
      </c>
      <c r="D7" s="62">
        <v>0</v>
      </c>
      <c r="E7" s="50">
        <v>0</v>
      </c>
      <c r="F7" s="51">
        <v>0</v>
      </c>
      <c r="G7"/>
    </row>
    <row r="8" spans="1:7" x14ac:dyDescent="0.3">
      <c r="A8" s="39"/>
      <c r="B8" s="39"/>
      <c r="C8" s="40" t="s">
        <v>10</v>
      </c>
      <c r="D8" s="63">
        <v>4</v>
      </c>
      <c r="E8" s="1">
        <v>4</v>
      </c>
      <c r="F8" s="53">
        <v>3</v>
      </c>
      <c r="G8"/>
    </row>
    <row r="9" spans="1:7" x14ac:dyDescent="0.3">
      <c r="A9" s="39"/>
      <c r="B9" s="39"/>
      <c r="C9" s="40" t="s">
        <v>11</v>
      </c>
      <c r="D9" s="63">
        <v>19</v>
      </c>
      <c r="E9" s="1">
        <v>18</v>
      </c>
      <c r="F9" s="53">
        <v>18</v>
      </c>
      <c r="G9"/>
    </row>
    <row r="10" spans="1:7" x14ac:dyDescent="0.3">
      <c r="A10" s="39"/>
      <c r="B10" s="39"/>
      <c r="C10" s="40" t="s">
        <v>12</v>
      </c>
      <c r="D10" s="63">
        <v>33</v>
      </c>
      <c r="E10" s="1">
        <v>32</v>
      </c>
      <c r="F10" s="53">
        <v>30</v>
      </c>
      <c r="G10"/>
    </row>
    <row r="11" spans="1:7" x14ac:dyDescent="0.3">
      <c r="A11" s="39"/>
      <c r="B11" s="36" t="s">
        <v>8</v>
      </c>
      <c r="C11" s="36" t="s">
        <v>9</v>
      </c>
      <c r="D11" s="62">
        <v>0</v>
      </c>
      <c r="E11" s="50">
        <v>0</v>
      </c>
      <c r="F11" s="51">
        <v>0</v>
      </c>
      <c r="G11"/>
    </row>
    <row r="12" spans="1:7" x14ac:dyDescent="0.3">
      <c r="A12" s="39"/>
      <c r="B12" s="39"/>
      <c r="C12" s="40" t="s">
        <v>10</v>
      </c>
      <c r="D12" s="63">
        <v>0</v>
      </c>
      <c r="E12" s="1">
        <v>0</v>
      </c>
      <c r="F12" s="53">
        <v>0</v>
      </c>
      <c r="G12"/>
    </row>
    <row r="13" spans="1:7" x14ac:dyDescent="0.3">
      <c r="A13" s="39"/>
      <c r="B13" s="39"/>
      <c r="C13" s="40" t="s">
        <v>11</v>
      </c>
      <c r="D13" s="63">
        <v>16</v>
      </c>
      <c r="E13" s="1">
        <v>16</v>
      </c>
      <c r="F13" s="53">
        <v>16</v>
      </c>
      <c r="G13"/>
    </row>
    <row r="14" spans="1:7" x14ac:dyDescent="0.3">
      <c r="A14" s="39"/>
      <c r="B14" s="39"/>
      <c r="C14" s="40" t="s">
        <v>12</v>
      </c>
      <c r="D14" s="63">
        <v>22</v>
      </c>
      <c r="E14" s="1">
        <v>21</v>
      </c>
      <c r="F14" s="53">
        <v>21</v>
      </c>
      <c r="G14"/>
    </row>
    <row r="15" spans="1:7" x14ac:dyDescent="0.3">
      <c r="A15" s="36">
        <v>2009</v>
      </c>
      <c r="B15" s="36" t="s">
        <v>13</v>
      </c>
      <c r="C15" s="36" t="s">
        <v>9</v>
      </c>
      <c r="D15" s="62">
        <v>1</v>
      </c>
      <c r="E15" s="50">
        <v>1</v>
      </c>
      <c r="F15" s="51">
        <v>1</v>
      </c>
      <c r="G15"/>
    </row>
    <row r="16" spans="1:7" x14ac:dyDescent="0.3">
      <c r="A16" s="39"/>
      <c r="B16" s="39"/>
      <c r="C16" s="40" t="s">
        <v>10</v>
      </c>
      <c r="D16" s="63">
        <v>1</v>
      </c>
      <c r="E16" s="1">
        <v>1</v>
      </c>
      <c r="F16" s="53">
        <v>1</v>
      </c>
      <c r="G16"/>
    </row>
    <row r="17" spans="1:7" x14ac:dyDescent="0.3">
      <c r="A17" s="39"/>
      <c r="B17" s="39"/>
      <c r="C17" s="40" t="s">
        <v>11</v>
      </c>
      <c r="D17" s="63">
        <v>30</v>
      </c>
      <c r="E17" s="1">
        <v>29</v>
      </c>
      <c r="F17" s="53">
        <v>26</v>
      </c>
      <c r="G17"/>
    </row>
    <row r="18" spans="1:7" x14ac:dyDescent="0.3">
      <c r="A18" s="39"/>
      <c r="B18" s="39"/>
      <c r="C18" s="40" t="s">
        <v>12</v>
      </c>
      <c r="D18" s="63">
        <v>39</v>
      </c>
      <c r="E18" s="1">
        <v>37</v>
      </c>
      <c r="F18" s="53">
        <v>35</v>
      </c>
      <c r="G18"/>
    </row>
    <row r="19" spans="1:7" x14ac:dyDescent="0.3">
      <c r="A19" s="39"/>
      <c r="B19" s="36" t="s">
        <v>8</v>
      </c>
      <c r="C19" s="36" t="s">
        <v>9</v>
      </c>
      <c r="D19" s="62">
        <v>0</v>
      </c>
      <c r="E19" s="50">
        <v>0</v>
      </c>
      <c r="F19" s="51">
        <v>0</v>
      </c>
      <c r="G19"/>
    </row>
    <row r="20" spans="1:7" x14ac:dyDescent="0.3">
      <c r="A20" s="39"/>
      <c r="B20" s="39"/>
      <c r="C20" s="40" t="s">
        <v>10</v>
      </c>
      <c r="D20" s="63">
        <v>3</v>
      </c>
      <c r="E20" s="1">
        <v>3</v>
      </c>
      <c r="F20" s="53">
        <v>3</v>
      </c>
      <c r="G20"/>
    </row>
    <row r="21" spans="1:7" x14ac:dyDescent="0.3">
      <c r="A21" s="39"/>
      <c r="B21" s="39"/>
      <c r="C21" s="40" t="s">
        <v>11</v>
      </c>
      <c r="D21" s="63">
        <v>19</v>
      </c>
      <c r="E21" s="1">
        <v>18</v>
      </c>
      <c r="F21" s="53">
        <v>16</v>
      </c>
      <c r="G21"/>
    </row>
    <row r="22" spans="1:7" x14ac:dyDescent="0.3">
      <c r="A22" s="39"/>
      <c r="B22" s="39"/>
      <c r="C22" s="40" t="s">
        <v>12</v>
      </c>
      <c r="D22" s="63">
        <v>43</v>
      </c>
      <c r="E22" s="1">
        <v>42</v>
      </c>
      <c r="F22" s="53">
        <v>41</v>
      </c>
      <c r="G22"/>
    </row>
    <row r="23" spans="1:7" x14ac:dyDescent="0.3">
      <c r="A23" s="36">
        <v>2010</v>
      </c>
      <c r="B23" s="36" t="s">
        <v>13</v>
      </c>
      <c r="C23" s="36" t="s">
        <v>9</v>
      </c>
      <c r="D23" s="62">
        <v>0</v>
      </c>
      <c r="E23" s="50">
        <v>0</v>
      </c>
      <c r="F23" s="51">
        <v>0</v>
      </c>
      <c r="G23"/>
    </row>
    <row r="24" spans="1:7" x14ac:dyDescent="0.3">
      <c r="A24" s="39"/>
      <c r="B24" s="39"/>
      <c r="C24" s="40" t="s">
        <v>10</v>
      </c>
      <c r="D24" s="63">
        <v>0</v>
      </c>
      <c r="E24" s="1">
        <v>0</v>
      </c>
      <c r="F24" s="53">
        <v>0</v>
      </c>
      <c r="G24"/>
    </row>
    <row r="25" spans="1:7" x14ac:dyDescent="0.3">
      <c r="A25" s="39"/>
      <c r="B25" s="39"/>
      <c r="C25" s="40" t="s">
        <v>11</v>
      </c>
      <c r="D25" s="63">
        <v>21</v>
      </c>
      <c r="E25" s="1">
        <v>19</v>
      </c>
      <c r="F25" s="53">
        <v>18</v>
      </c>
      <c r="G25"/>
    </row>
    <row r="26" spans="1:7" x14ac:dyDescent="0.3">
      <c r="A26" s="39"/>
      <c r="B26" s="39"/>
      <c r="C26" s="40" t="s">
        <v>12</v>
      </c>
      <c r="D26" s="63">
        <v>30</v>
      </c>
      <c r="E26" s="1">
        <v>27</v>
      </c>
      <c r="F26" s="53">
        <v>26</v>
      </c>
      <c r="G26"/>
    </row>
    <row r="27" spans="1:7" x14ac:dyDescent="0.3">
      <c r="A27" s="39"/>
      <c r="B27" s="36" t="s">
        <v>8</v>
      </c>
      <c r="C27" s="36" t="s">
        <v>9</v>
      </c>
      <c r="D27" s="62">
        <v>0</v>
      </c>
      <c r="E27" s="50">
        <v>0</v>
      </c>
      <c r="F27" s="51">
        <v>0</v>
      </c>
      <c r="G27"/>
    </row>
    <row r="28" spans="1:7" x14ac:dyDescent="0.3">
      <c r="A28" s="39"/>
      <c r="B28" s="39"/>
      <c r="C28" s="40" t="s">
        <v>10</v>
      </c>
      <c r="D28" s="63">
        <v>2</v>
      </c>
      <c r="E28" s="1">
        <v>2</v>
      </c>
      <c r="F28" s="53">
        <v>2</v>
      </c>
      <c r="G28"/>
    </row>
    <row r="29" spans="1:7" x14ac:dyDescent="0.3">
      <c r="A29" s="39"/>
      <c r="B29" s="39"/>
      <c r="C29" s="40" t="s">
        <v>11</v>
      </c>
      <c r="D29" s="63">
        <v>22</v>
      </c>
      <c r="E29" s="1">
        <v>20</v>
      </c>
      <c r="F29" s="53">
        <v>19</v>
      </c>
      <c r="G29"/>
    </row>
    <row r="30" spans="1:7" x14ac:dyDescent="0.3">
      <c r="A30" s="39"/>
      <c r="B30" s="39"/>
      <c r="C30" s="40" t="s">
        <v>12</v>
      </c>
      <c r="D30" s="63">
        <v>23</v>
      </c>
      <c r="E30" s="1">
        <v>21</v>
      </c>
      <c r="F30" s="53">
        <v>18</v>
      </c>
      <c r="G30"/>
    </row>
    <row r="31" spans="1:7" x14ac:dyDescent="0.3">
      <c r="A31" s="36">
        <v>2011</v>
      </c>
      <c r="B31" s="36" t="s">
        <v>13</v>
      </c>
      <c r="C31" s="36" t="s">
        <v>9</v>
      </c>
      <c r="D31" s="62">
        <v>0</v>
      </c>
      <c r="E31" s="50">
        <v>0</v>
      </c>
      <c r="F31" s="51">
        <v>0</v>
      </c>
      <c r="G31"/>
    </row>
    <row r="32" spans="1:7" x14ac:dyDescent="0.3">
      <c r="A32" s="39"/>
      <c r="B32" s="39"/>
      <c r="C32" s="40" t="s">
        <v>10</v>
      </c>
      <c r="D32" s="63">
        <v>1</v>
      </c>
      <c r="E32" s="1">
        <v>1</v>
      </c>
      <c r="F32" s="53">
        <v>1</v>
      </c>
      <c r="G32"/>
    </row>
    <row r="33" spans="1:7" x14ac:dyDescent="0.3">
      <c r="A33" s="39"/>
      <c r="B33" s="39"/>
      <c r="C33" s="40" t="s">
        <v>11</v>
      </c>
      <c r="D33" s="63">
        <v>26</v>
      </c>
      <c r="E33" s="1">
        <v>24</v>
      </c>
      <c r="F33" s="53">
        <v>21</v>
      </c>
      <c r="G33"/>
    </row>
    <row r="34" spans="1:7" x14ac:dyDescent="0.3">
      <c r="A34" s="39"/>
      <c r="B34" s="39"/>
      <c r="C34" s="40" t="s">
        <v>12</v>
      </c>
      <c r="D34" s="63">
        <v>53</v>
      </c>
      <c r="E34" s="1">
        <v>46</v>
      </c>
      <c r="F34" s="53">
        <v>45</v>
      </c>
      <c r="G34"/>
    </row>
    <row r="35" spans="1:7" x14ac:dyDescent="0.3">
      <c r="A35" s="39"/>
      <c r="B35" s="36" t="s">
        <v>8</v>
      </c>
      <c r="C35" s="36" t="s">
        <v>9</v>
      </c>
      <c r="D35" s="62">
        <v>0</v>
      </c>
      <c r="E35" s="50">
        <v>0</v>
      </c>
      <c r="F35" s="51">
        <v>0</v>
      </c>
      <c r="G35"/>
    </row>
    <row r="36" spans="1:7" x14ac:dyDescent="0.3">
      <c r="A36" s="39"/>
      <c r="B36" s="39"/>
      <c r="C36" s="40" t="s">
        <v>10</v>
      </c>
      <c r="D36" s="63">
        <v>3</v>
      </c>
      <c r="E36" s="1">
        <v>3</v>
      </c>
      <c r="F36" s="53">
        <v>2</v>
      </c>
      <c r="G36"/>
    </row>
    <row r="37" spans="1:7" x14ac:dyDescent="0.3">
      <c r="A37" s="39"/>
      <c r="B37" s="39"/>
      <c r="C37" s="40" t="s">
        <v>11</v>
      </c>
      <c r="D37" s="63">
        <v>13</v>
      </c>
      <c r="E37" s="1">
        <v>11</v>
      </c>
      <c r="F37" s="53">
        <v>11</v>
      </c>
      <c r="G37"/>
    </row>
    <row r="38" spans="1:7" x14ac:dyDescent="0.3">
      <c r="A38" s="39"/>
      <c r="B38" s="39"/>
      <c r="C38" s="40" t="s">
        <v>12</v>
      </c>
      <c r="D38" s="63">
        <v>40</v>
      </c>
      <c r="E38" s="1">
        <v>38</v>
      </c>
      <c r="F38" s="53">
        <v>37</v>
      </c>
      <c r="G38"/>
    </row>
    <row r="39" spans="1:7" x14ac:dyDescent="0.3">
      <c r="A39" s="36">
        <v>2012</v>
      </c>
      <c r="B39" s="36" t="s">
        <v>13</v>
      </c>
      <c r="C39" s="36" t="s">
        <v>9</v>
      </c>
      <c r="D39" s="62">
        <v>0</v>
      </c>
      <c r="E39" s="50">
        <v>0</v>
      </c>
      <c r="F39" s="51">
        <v>0</v>
      </c>
      <c r="G39"/>
    </row>
    <row r="40" spans="1:7" x14ac:dyDescent="0.3">
      <c r="A40" s="39"/>
      <c r="B40" s="39"/>
      <c r="C40" s="40" t="s">
        <v>10</v>
      </c>
      <c r="D40" s="63">
        <v>5</v>
      </c>
      <c r="E40" s="1">
        <v>5</v>
      </c>
      <c r="F40" s="53">
        <v>4</v>
      </c>
      <c r="G40"/>
    </row>
    <row r="41" spans="1:7" x14ac:dyDescent="0.3">
      <c r="A41" s="39"/>
      <c r="B41" s="39"/>
      <c r="C41" s="40" t="s">
        <v>11</v>
      </c>
      <c r="D41" s="63">
        <v>36</v>
      </c>
      <c r="E41" s="1">
        <v>33</v>
      </c>
      <c r="F41" s="53">
        <v>31</v>
      </c>
      <c r="G41"/>
    </row>
    <row r="42" spans="1:7" x14ac:dyDescent="0.3">
      <c r="A42" s="39"/>
      <c r="B42" s="39"/>
      <c r="C42" s="40" t="s">
        <v>12</v>
      </c>
      <c r="D42" s="63">
        <v>48</v>
      </c>
      <c r="E42" s="1">
        <v>44</v>
      </c>
      <c r="F42" s="53">
        <v>42</v>
      </c>
      <c r="G42"/>
    </row>
    <row r="43" spans="1:7" x14ac:dyDescent="0.3">
      <c r="A43" s="39"/>
      <c r="B43" s="36" t="s">
        <v>8</v>
      </c>
      <c r="C43" s="36" t="s">
        <v>9</v>
      </c>
      <c r="D43" s="62">
        <v>1</v>
      </c>
      <c r="E43" s="50">
        <v>1</v>
      </c>
      <c r="F43" s="51">
        <v>1</v>
      </c>
      <c r="G43"/>
    </row>
    <row r="44" spans="1:7" x14ac:dyDescent="0.3">
      <c r="A44" s="39"/>
      <c r="B44" s="39"/>
      <c r="C44" s="40" t="s">
        <v>10</v>
      </c>
      <c r="D44" s="63">
        <v>3</v>
      </c>
      <c r="E44" s="1">
        <v>3</v>
      </c>
      <c r="F44" s="53">
        <v>2</v>
      </c>
      <c r="G44"/>
    </row>
    <row r="45" spans="1:7" x14ac:dyDescent="0.3">
      <c r="A45" s="39"/>
      <c r="B45" s="39"/>
      <c r="C45" s="40" t="s">
        <v>11</v>
      </c>
      <c r="D45" s="63">
        <v>30</v>
      </c>
      <c r="E45" s="1">
        <v>29</v>
      </c>
      <c r="F45" s="53">
        <v>28</v>
      </c>
      <c r="G45"/>
    </row>
    <row r="46" spans="1:7" x14ac:dyDescent="0.3">
      <c r="A46" s="39"/>
      <c r="B46" s="39"/>
      <c r="C46" s="40" t="s">
        <v>12</v>
      </c>
      <c r="D46" s="63">
        <v>58</v>
      </c>
      <c r="E46" s="1">
        <v>54</v>
      </c>
      <c r="F46" s="53">
        <v>50</v>
      </c>
      <c r="G46"/>
    </row>
    <row r="47" spans="1:7" x14ac:dyDescent="0.3">
      <c r="A47" s="36">
        <v>2013</v>
      </c>
      <c r="B47" s="36" t="s">
        <v>13</v>
      </c>
      <c r="C47" s="36" t="s">
        <v>9</v>
      </c>
      <c r="D47" s="62">
        <v>0</v>
      </c>
      <c r="E47" s="50">
        <v>0</v>
      </c>
      <c r="F47" s="51">
        <v>0</v>
      </c>
      <c r="G47"/>
    </row>
    <row r="48" spans="1:7" x14ac:dyDescent="0.3">
      <c r="A48" s="39"/>
      <c r="B48" s="39"/>
      <c r="C48" s="40" t="s">
        <v>10</v>
      </c>
      <c r="D48" s="63">
        <v>0</v>
      </c>
      <c r="E48" s="1">
        <v>0</v>
      </c>
      <c r="F48" s="53">
        <v>0</v>
      </c>
      <c r="G48"/>
    </row>
    <row r="49" spans="1:7" x14ac:dyDescent="0.3">
      <c r="A49" s="39"/>
      <c r="B49" s="39"/>
      <c r="C49" s="40" t="s">
        <v>11</v>
      </c>
      <c r="D49" s="63">
        <v>17</v>
      </c>
      <c r="E49" s="1">
        <v>12</v>
      </c>
      <c r="F49" s="53">
        <v>12</v>
      </c>
      <c r="G49"/>
    </row>
    <row r="50" spans="1:7" x14ac:dyDescent="0.3">
      <c r="A50" s="39"/>
      <c r="B50" s="39"/>
      <c r="C50" s="40" t="s">
        <v>12</v>
      </c>
      <c r="D50" s="63">
        <v>60</v>
      </c>
      <c r="E50" s="1">
        <v>57</v>
      </c>
      <c r="F50" s="53">
        <v>55</v>
      </c>
      <c r="G50"/>
    </row>
    <row r="51" spans="1:7" x14ac:dyDescent="0.3">
      <c r="A51" s="39"/>
      <c r="B51" s="36" t="s">
        <v>8</v>
      </c>
      <c r="C51" s="36" t="s">
        <v>9</v>
      </c>
      <c r="D51" s="62">
        <v>0</v>
      </c>
      <c r="E51" s="50">
        <v>0</v>
      </c>
      <c r="F51" s="51">
        <v>0</v>
      </c>
      <c r="G51"/>
    </row>
    <row r="52" spans="1:7" x14ac:dyDescent="0.3">
      <c r="A52" s="39"/>
      <c r="B52" s="39"/>
      <c r="C52" s="40" t="s">
        <v>10</v>
      </c>
      <c r="D52" s="63">
        <v>1</v>
      </c>
      <c r="E52" s="1">
        <v>1</v>
      </c>
      <c r="F52" s="53">
        <v>0</v>
      </c>
      <c r="G52"/>
    </row>
    <row r="53" spans="1:7" x14ac:dyDescent="0.3">
      <c r="A53" s="39"/>
      <c r="B53" s="39"/>
      <c r="C53" s="40" t="s">
        <v>11</v>
      </c>
      <c r="D53" s="63">
        <v>17</v>
      </c>
      <c r="E53" s="1">
        <v>17</v>
      </c>
      <c r="F53" s="53">
        <v>16</v>
      </c>
      <c r="G53"/>
    </row>
    <row r="54" spans="1:7" x14ac:dyDescent="0.3">
      <c r="A54" s="39"/>
      <c r="B54" s="39"/>
      <c r="C54" s="40" t="s">
        <v>12</v>
      </c>
      <c r="D54" s="63">
        <v>29</v>
      </c>
      <c r="E54" s="1">
        <v>25</v>
      </c>
      <c r="F54" s="53">
        <v>24</v>
      </c>
      <c r="G54"/>
    </row>
    <row r="55" spans="1:7" x14ac:dyDescent="0.3">
      <c r="A55" s="36">
        <v>2014</v>
      </c>
      <c r="B55" s="36" t="s">
        <v>13</v>
      </c>
      <c r="C55" s="36" t="s">
        <v>9</v>
      </c>
      <c r="D55" s="62">
        <v>0</v>
      </c>
      <c r="E55" s="50">
        <v>0</v>
      </c>
      <c r="F55" s="51">
        <v>0</v>
      </c>
      <c r="G55"/>
    </row>
    <row r="56" spans="1:7" x14ac:dyDescent="0.3">
      <c r="A56" s="39"/>
      <c r="B56" s="39"/>
      <c r="C56" s="40" t="s">
        <v>10</v>
      </c>
      <c r="D56" s="63">
        <v>0</v>
      </c>
      <c r="E56" s="1">
        <v>0</v>
      </c>
      <c r="F56" s="53">
        <v>0</v>
      </c>
      <c r="G56"/>
    </row>
    <row r="57" spans="1:7" x14ac:dyDescent="0.3">
      <c r="A57" s="39"/>
      <c r="B57" s="39"/>
      <c r="C57" s="40" t="s">
        <v>11</v>
      </c>
      <c r="D57" s="63">
        <v>11</v>
      </c>
      <c r="E57" s="1">
        <v>11</v>
      </c>
      <c r="F57" s="53">
        <v>10</v>
      </c>
      <c r="G57"/>
    </row>
    <row r="58" spans="1:7" x14ac:dyDescent="0.3">
      <c r="A58" s="39"/>
      <c r="B58" s="39"/>
      <c r="C58" s="40" t="s">
        <v>12</v>
      </c>
      <c r="D58" s="63">
        <v>51</v>
      </c>
      <c r="E58" s="1">
        <v>45</v>
      </c>
      <c r="F58" s="53">
        <v>42</v>
      </c>
      <c r="G58"/>
    </row>
    <row r="59" spans="1:7" x14ac:dyDescent="0.3">
      <c r="A59" s="39"/>
      <c r="B59" s="36" t="s">
        <v>8</v>
      </c>
      <c r="C59" s="36" t="s">
        <v>9</v>
      </c>
      <c r="D59" s="62">
        <v>0</v>
      </c>
      <c r="E59" s="50">
        <v>0</v>
      </c>
      <c r="F59" s="51">
        <v>0</v>
      </c>
      <c r="G59"/>
    </row>
    <row r="60" spans="1:7" x14ac:dyDescent="0.3">
      <c r="A60" s="39"/>
      <c r="B60" s="39"/>
      <c r="C60" s="40" t="s">
        <v>10</v>
      </c>
      <c r="D60" s="63">
        <v>0</v>
      </c>
      <c r="E60" s="1">
        <v>0</v>
      </c>
      <c r="F60" s="53">
        <v>0</v>
      </c>
      <c r="G60"/>
    </row>
    <row r="61" spans="1:7" x14ac:dyDescent="0.3">
      <c r="A61" s="39"/>
      <c r="B61" s="39"/>
      <c r="C61" s="40" t="s">
        <v>11</v>
      </c>
      <c r="D61" s="63">
        <v>15</v>
      </c>
      <c r="E61" s="1">
        <v>10</v>
      </c>
      <c r="F61" s="53">
        <v>9</v>
      </c>
      <c r="G61"/>
    </row>
    <row r="62" spans="1:7" x14ac:dyDescent="0.3">
      <c r="A62" s="39"/>
      <c r="B62" s="39"/>
      <c r="C62" s="40" t="s">
        <v>12</v>
      </c>
      <c r="D62" s="63">
        <v>39</v>
      </c>
      <c r="E62" s="1">
        <v>34</v>
      </c>
      <c r="F62" s="53">
        <v>34</v>
      </c>
      <c r="G62"/>
    </row>
    <row r="63" spans="1:7" x14ac:dyDescent="0.3">
      <c r="A63" s="36">
        <v>2015</v>
      </c>
      <c r="B63" s="36" t="s">
        <v>13</v>
      </c>
      <c r="C63" s="36" t="s">
        <v>9</v>
      </c>
      <c r="D63" s="62">
        <v>0</v>
      </c>
      <c r="E63" s="50">
        <v>0</v>
      </c>
      <c r="F63" s="51">
        <v>0</v>
      </c>
      <c r="G63"/>
    </row>
    <row r="64" spans="1:7" x14ac:dyDescent="0.3">
      <c r="A64" s="39"/>
      <c r="B64" s="39"/>
      <c r="C64" s="40" t="s">
        <v>10</v>
      </c>
      <c r="D64" s="63">
        <v>0</v>
      </c>
      <c r="E64" s="1">
        <v>0</v>
      </c>
      <c r="F64" s="53">
        <v>0</v>
      </c>
      <c r="G64"/>
    </row>
    <row r="65" spans="1:7" x14ac:dyDescent="0.3">
      <c r="A65" s="39"/>
      <c r="B65" s="39"/>
      <c r="C65" s="40" t="s">
        <v>11</v>
      </c>
      <c r="D65" s="63">
        <v>13</v>
      </c>
      <c r="E65" s="1">
        <v>11</v>
      </c>
      <c r="F65" s="53">
        <v>10</v>
      </c>
      <c r="G65"/>
    </row>
    <row r="66" spans="1:7" x14ac:dyDescent="0.3">
      <c r="A66" s="39"/>
      <c r="B66" s="39"/>
      <c r="C66" s="40" t="s">
        <v>12</v>
      </c>
      <c r="D66" s="63">
        <v>34</v>
      </c>
      <c r="E66" s="1">
        <v>30</v>
      </c>
      <c r="F66" s="53">
        <v>30</v>
      </c>
      <c r="G66"/>
    </row>
    <row r="67" spans="1:7" x14ac:dyDescent="0.3">
      <c r="A67" s="39"/>
      <c r="B67" s="36" t="s">
        <v>8</v>
      </c>
      <c r="C67" s="36" t="s">
        <v>9</v>
      </c>
      <c r="D67" s="62">
        <v>0</v>
      </c>
      <c r="E67" s="50">
        <v>0</v>
      </c>
      <c r="F67" s="51">
        <v>0</v>
      </c>
      <c r="G67"/>
    </row>
    <row r="68" spans="1:7" x14ac:dyDescent="0.3">
      <c r="A68" s="39"/>
      <c r="B68" s="39"/>
      <c r="C68" s="40" t="s">
        <v>10</v>
      </c>
      <c r="D68" s="63">
        <v>1</v>
      </c>
      <c r="E68" s="1">
        <v>1</v>
      </c>
      <c r="F68" s="53">
        <v>1</v>
      </c>
      <c r="G68"/>
    </row>
    <row r="69" spans="1:7" x14ac:dyDescent="0.3">
      <c r="A69" s="39"/>
      <c r="B69" s="39"/>
      <c r="C69" s="40" t="s">
        <v>11</v>
      </c>
      <c r="D69" s="63">
        <v>9</v>
      </c>
      <c r="E69" s="1">
        <v>8</v>
      </c>
      <c r="F69" s="53">
        <v>7</v>
      </c>
      <c r="G69"/>
    </row>
    <row r="70" spans="1:7" x14ac:dyDescent="0.3">
      <c r="A70" s="41"/>
      <c r="B70" s="41"/>
      <c r="C70" s="42" t="s">
        <v>12</v>
      </c>
      <c r="D70" s="64">
        <v>34</v>
      </c>
      <c r="E70" s="55">
        <v>28</v>
      </c>
      <c r="F70" s="56">
        <v>25</v>
      </c>
      <c r="G70"/>
    </row>
    <row r="71" spans="1:7" x14ac:dyDescent="0.3">
      <c r="D71"/>
      <c r="E71"/>
      <c r="F71"/>
      <c r="G71"/>
    </row>
    <row r="72" spans="1:7" x14ac:dyDescent="0.3">
      <c r="D72"/>
      <c r="E72"/>
      <c r="F72"/>
      <c r="G72"/>
    </row>
    <row r="73" spans="1:7" x14ac:dyDescent="0.3">
      <c r="D73"/>
      <c r="E73"/>
      <c r="F73"/>
      <c r="G73"/>
    </row>
    <row r="74" spans="1:7" x14ac:dyDescent="0.3">
      <c r="D74"/>
      <c r="E74"/>
      <c r="F74"/>
      <c r="G74"/>
    </row>
    <row r="75" spans="1:7" x14ac:dyDescent="0.3">
      <c r="D75"/>
      <c r="E75"/>
      <c r="F75"/>
      <c r="G75"/>
    </row>
    <row r="76" spans="1:7" x14ac:dyDescent="0.3">
      <c r="D76"/>
      <c r="E76"/>
      <c r="F76"/>
      <c r="G76"/>
    </row>
    <row r="77" spans="1:7" x14ac:dyDescent="0.3">
      <c r="D77"/>
      <c r="E77"/>
      <c r="F77"/>
      <c r="G77"/>
    </row>
    <row r="78" spans="1:7" x14ac:dyDescent="0.3">
      <c r="D78"/>
      <c r="E78"/>
      <c r="F78"/>
      <c r="G78"/>
    </row>
    <row r="79" spans="1:7" x14ac:dyDescent="0.3">
      <c r="D79"/>
      <c r="E79"/>
      <c r="F79"/>
      <c r="G79"/>
    </row>
    <row r="80" spans="1:7" x14ac:dyDescent="0.3">
      <c r="D80"/>
      <c r="E80"/>
      <c r="F80"/>
      <c r="G80"/>
    </row>
    <row r="81" spans="4:7" x14ac:dyDescent="0.3">
      <c r="D81"/>
      <c r="E81"/>
      <c r="F81"/>
      <c r="G81"/>
    </row>
    <row r="82" spans="4:7" x14ac:dyDescent="0.3">
      <c r="D82"/>
      <c r="E82"/>
      <c r="F82"/>
      <c r="G82"/>
    </row>
    <row r="83" spans="4:7" x14ac:dyDescent="0.3">
      <c r="D83"/>
      <c r="E83"/>
      <c r="F83"/>
      <c r="G83"/>
    </row>
    <row r="84" spans="4:7" x14ac:dyDescent="0.3">
      <c r="D84"/>
      <c r="E84"/>
      <c r="F84"/>
      <c r="G84"/>
    </row>
    <row r="85" spans="4:7" x14ac:dyDescent="0.3">
      <c r="D85"/>
      <c r="E85"/>
      <c r="F85"/>
      <c r="G85"/>
    </row>
    <row r="86" spans="4:7" x14ac:dyDescent="0.3">
      <c r="D86"/>
      <c r="E86"/>
      <c r="F86"/>
      <c r="G86"/>
    </row>
    <row r="87" spans="4:7" x14ac:dyDescent="0.3">
      <c r="D87"/>
      <c r="E87"/>
      <c r="F87"/>
      <c r="G87"/>
    </row>
    <row r="88" spans="4:7" x14ac:dyDescent="0.3">
      <c r="D88"/>
      <c r="E88"/>
      <c r="F88"/>
      <c r="G88"/>
    </row>
    <row r="89" spans="4:7" x14ac:dyDescent="0.3">
      <c r="D89"/>
      <c r="E89"/>
      <c r="F89"/>
      <c r="G89"/>
    </row>
    <row r="90" spans="4:7" x14ac:dyDescent="0.3">
      <c r="D90"/>
      <c r="E90"/>
      <c r="F90"/>
      <c r="G90"/>
    </row>
    <row r="91" spans="4:7" x14ac:dyDescent="0.3">
      <c r="D91"/>
      <c r="E91"/>
      <c r="F91"/>
      <c r="G91"/>
    </row>
    <row r="92" spans="4:7" x14ac:dyDescent="0.3">
      <c r="D92"/>
      <c r="E92"/>
      <c r="F92"/>
      <c r="G92"/>
    </row>
    <row r="93" spans="4:7" x14ac:dyDescent="0.3">
      <c r="D93"/>
      <c r="E93"/>
      <c r="F93"/>
      <c r="G93"/>
    </row>
    <row r="94" spans="4:7" x14ac:dyDescent="0.3">
      <c r="D94"/>
      <c r="E94"/>
      <c r="F94"/>
      <c r="G94"/>
    </row>
    <row r="95" spans="4:7" x14ac:dyDescent="0.3">
      <c r="D95" s="34"/>
      <c r="E95"/>
      <c r="F95"/>
      <c r="G95"/>
    </row>
    <row r="96" spans="4:7" x14ac:dyDescent="0.3">
      <c r="D96" s="34"/>
      <c r="E96"/>
      <c r="F96"/>
      <c r="G96"/>
    </row>
    <row r="97" spans="4:7" x14ac:dyDescent="0.3">
      <c r="D97" s="34"/>
      <c r="E97"/>
      <c r="F97"/>
      <c r="G97"/>
    </row>
    <row r="98" spans="4:7" x14ac:dyDescent="0.3">
      <c r="D98" s="34"/>
      <c r="E98"/>
      <c r="F98"/>
      <c r="G98"/>
    </row>
    <row r="99" spans="4:7" x14ac:dyDescent="0.3">
      <c r="D99" s="34"/>
      <c r="E99"/>
      <c r="F99"/>
      <c r="G99"/>
    </row>
    <row r="100" spans="4:7" x14ac:dyDescent="0.3">
      <c r="D100" s="34"/>
      <c r="E100"/>
      <c r="F100"/>
      <c r="G100"/>
    </row>
    <row r="101" spans="4:7" x14ac:dyDescent="0.3">
      <c r="D101" s="34"/>
      <c r="E101"/>
      <c r="F101"/>
      <c r="G101"/>
    </row>
    <row r="102" spans="4:7" x14ac:dyDescent="0.3">
      <c r="D102" s="34"/>
      <c r="E102"/>
      <c r="F102"/>
      <c r="G102"/>
    </row>
    <row r="103" spans="4:7" x14ac:dyDescent="0.3">
      <c r="D103" s="34"/>
      <c r="E103"/>
      <c r="F103"/>
      <c r="G103"/>
    </row>
    <row r="104" spans="4:7" x14ac:dyDescent="0.3">
      <c r="D104" s="34"/>
      <c r="E104"/>
      <c r="F104"/>
      <c r="G104"/>
    </row>
    <row r="105" spans="4:7" x14ac:dyDescent="0.3">
      <c r="D105" s="34"/>
      <c r="E105"/>
      <c r="F105"/>
      <c r="G105"/>
    </row>
    <row r="106" spans="4:7" x14ac:dyDescent="0.3">
      <c r="D106" s="34"/>
      <c r="E106"/>
      <c r="F106"/>
      <c r="G106"/>
    </row>
    <row r="107" spans="4:7" x14ac:dyDescent="0.3">
      <c r="D107" s="34"/>
      <c r="E107"/>
      <c r="F107"/>
      <c r="G107"/>
    </row>
    <row r="108" spans="4:7" x14ac:dyDescent="0.3">
      <c r="D108" s="34"/>
      <c r="E108"/>
      <c r="F108"/>
      <c r="G108"/>
    </row>
    <row r="109" spans="4:7" x14ac:dyDescent="0.3">
      <c r="D109" s="34"/>
      <c r="E109"/>
      <c r="F109"/>
      <c r="G109"/>
    </row>
    <row r="110" spans="4:7" x14ac:dyDescent="0.3">
      <c r="D110" s="34"/>
      <c r="E110"/>
      <c r="F110"/>
      <c r="G110"/>
    </row>
    <row r="111" spans="4:7" x14ac:dyDescent="0.3">
      <c r="D111" s="34"/>
      <c r="E111"/>
      <c r="F111"/>
      <c r="G111"/>
    </row>
    <row r="112" spans="4:7" x14ac:dyDescent="0.3">
      <c r="D112" s="34"/>
      <c r="E112"/>
      <c r="F112"/>
      <c r="G112"/>
    </row>
    <row r="113" spans="4:7" x14ac:dyDescent="0.3">
      <c r="D113" s="34"/>
      <c r="E113"/>
      <c r="F113"/>
      <c r="G113"/>
    </row>
    <row r="114" spans="4:7" x14ac:dyDescent="0.3">
      <c r="D114" s="34"/>
      <c r="E114"/>
      <c r="F114"/>
      <c r="G114"/>
    </row>
    <row r="115" spans="4:7" x14ac:dyDescent="0.3">
      <c r="D115" s="34"/>
      <c r="E115"/>
      <c r="F115"/>
      <c r="G115"/>
    </row>
    <row r="116" spans="4:7" x14ac:dyDescent="0.3">
      <c r="D116" s="34"/>
      <c r="E116"/>
      <c r="F116"/>
      <c r="G116"/>
    </row>
    <row r="117" spans="4:7" x14ac:dyDescent="0.3">
      <c r="D117" s="34"/>
      <c r="E117"/>
      <c r="F117"/>
      <c r="G117"/>
    </row>
    <row r="118" spans="4:7" x14ac:dyDescent="0.3">
      <c r="D118" s="34"/>
      <c r="E118"/>
      <c r="F118"/>
      <c r="G118"/>
    </row>
    <row r="119" spans="4:7" x14ac:dyDescent="0.3">
      <c r="D119" s="34"/>
      <c r="E119"/>
      <c r="F119"/>
      <c r="G119"/>
    </row>
    <row r="120" spans="4:7" x14ac:dyDescent="0.3">
      <c r="D120" s="34"/>
      <c r="E120"/>
      <c r="F120"/>
      <c r="G120"/>
    </row>
    <row r="121" spans="4:7" x14ac:dyDescent="0.3">
      <c r="D121" s="34"/>
      <c r="E121"/>
      <c r="F121"/>
      <c r="G121"/>
    </row>
    <row r="122" spans="4:7" x14ac:dyDescent="0.3">
      <c r="D122" s="34"/>
      <c r="E122"/>
      <c r="F122"/>
      <c r="G122"/>
    </row>
    <row r="123" spans="4:7" x14ac:dyDescent="0.3">
      <c r="D123" s="34"/>
      <c r="E123"/>
      <c r="F123"/>
      <c r="G123"/>
    </row>
    <row r="124" spans="4:7" x14ac:dyDescent="0.3">
      <c r="D124" s="34"/>
      <c r="E124"/>
      <c r="F124"/>
      <c r="G124"/>
    </row>
    <row r="125" spans="4:7" x14ac:dyDescent="0.3">
      <c r="D125" s="34"/>
      <c r="E125"/>
      <c r="F125"/>
      <c r="G125"/>
    </row>
    <row r="126" spans="4:7" x14ac:dyDescent="0.3">
      <c r="D126" s="34"/>
      <c r="E126"/>
      <c r="F126"/>
      <c r="G126"/>
    </row>
    <row r="127" spans="4:7" x14ac:dyDescent="0.3">
      <c r="D127" s="34"/>
      <c r="E127"/>
      <c r="F127"/>
      <c r="G127"/>
    </row>
    <row r="128" spans="4:7" x14ac:dyDescent="0.3">
      <c r="D128" s="34"/>
      <c r="E128"/>
      <c r="F128"/>
      <c r="G128"/>
    </row>
    <row r="129" spans="4:7" x14ac:dyDescent="0.3">
      <c r="D129" s="34"/>
      <c r="E129"/>
      <c r="F129"/>
      <c r="G129"/>
    </row>
    <row r="130" spans="4:7" x14ac:dyDescent="0.3">
      <c r="D130" s="34"/>
      <c r="E130"/>
      <c r="F130"/>
      <c r="G130"/>
    </row>
    <row r="131" spans="4:7" x14ac:dyDescent="0.3">
      <c r="D131" s="34"/>
      <c r="E131"/>
      <c r="F131"/>
      <c r="G131"/>
    </row>
    <row r="132" spans="4:7" x14ac:dyDescent="0.3">
      <c r="D132" s="34"/>
      <c r="E132"/>
      <c r="F132"/>
      <c r="G132"/>
    </row>
    <row r="133" spans="4:7" x14ac:dyDescent="0.3">
      <c r="D133" s="34"/>
      <c r="E133"/>
      <c r="F133"/>
      <c r="G133"/>
    </row>
    <row r="134" spans="4:7" x14ac:dyDescent="0.3">
      <c r="D134" s="34"/>
      <c r="E134"/>
      <c r="F134"/>
      <c r="G134"/>
    </row>
    <row r="135" spans="4:7" x14ac:dyDescent="0.3">
      <c r="D135" s="34"/>
      <c r="E135"/>
      <c r="F135"/>
      <c r="G135"/>
    </row>
    <row r="136" spans="4:7" x14ac:dyDescent="0.3">
      <c r="D136" s="34"/>
      <c r="E136"/>
      <c r="F136"/>
      <c r="G136"/>
    </row>
    <row r="137" spans="4:7" x14ac:dyDescent="0.3">
      <c r="G137"/>
    </row>
    <row r="138" spans="4:7" x14ac:dyDescent="0.3">
      <c r="G138"/>
    </row>
    <row r="139" spans="4:7" x14ac:dyDescent="0.3">
      <c r="G139"/>
    </row>
    <row r="140" spans="4:7" x14ac:dyDescent="0.3">
      <c r="G140"/>
    </row>
    <row r="141" spans="4:7" x14ac:dyDescent="0.3">
      <c r="G141"/>
    </row>
    <row r="142" spans="4:7" x14ac:dyDescent="0.3">
      <c r="G142"/>
    </row>
    <row r="143" spans="4:7" x14ac:dyDescent="0.3">
      <c r="G143"/>
    </row>
    <row r="144" spans="4:7" x14ac:dyDescent="0.3">
      <c r="G144"/>
    </row>
    <row r="145" spans="7:7" x14ac:dyDescent="0.3">
      <c r="G145"/>
    </row>
    <row r="146" spans="7:7" x14ac:dyDescent="0.3">
      <c r="G146"/>
    </row>
    <row r="147" spans="7:7" x14ac:dyDescent="0.3">
      <c r="G147"/>
    </row>
    <row r="148" spans="7:7" x14ac:dyDescent="0.3">
      <c r="G148"/>
    </row>
    <row r="149" spans="7:7" x14ac:dyDescent="0.3">
      <c r="G149"/>
    </row>
    <row r="150" spans="7:7" x14ac:dyDescent="0.3">
      <c r="G150"/>
    </row>
    <row r="151" spans="7:7" x14ac:dyDescent="0.3">
      <c r="G151"/>
    </row>
    <row r="152" spans="7:7" x14ac:dyDescent="0.3">
      <c r="G152"/>
    </row>
    <row r="153" spans="7:7" x14ac:dyDescent="0.3">
      <c r="G153"/>
    </row>
    <row r="154" spans="7:7" x14ac:dyDescent="0.3">
      <c r="G154"/>
    </row>
    <row r="155" spans="7:7" x14ac:dyDescent="0.3">
      <c r="G155"/>
    </row>
    <row r="156" spans="7:7" x14ac:dyDescent="0.3">
      <c r="G156"/>
    </row>
    <row r="157" spans="7:7" x14ac:dyDescent="0.3">
      <c r="G157"/>
    </row>
    <row r="158" spans="7:7" x14ac:dyDescent="0.3">
      <c r="G158"/>
    </row>
    <row r="159" spans="7:7" x14ac:dyDescent="0.3">
      <c r="G159"/>
    </row>
    <row r="160" spans="7:7" x14ac:dyDescent="0.3">
      <c r="G160"/>
    </row>
    <row r="161" spans="7:7" x14ac:dyDescent="0.3">
      <c r="G161"/>
    </row>
    <row r="162" spans="7:7" x14ac:dyDescent="0.3">
      <c r="G162"/>
    </row>
    <row r="163" spans="7:7" x14ac:dyDescent="0.3">
      <c r="G163"/>
    </row>
    <row r="164" spans="7:7" x14ac:dyDescent="0.3">
      <c r="G164"/>
    </row>
    <row r="165" spans="7:7" x14ac:dyDescent="0.3">
      <c r="G165"/>
    </row>
    <row r="166" spans="7:7" x14ac:dyDescent="0.3">
      <c r="G166"/>
    </row>
    <row r="167" spans="7:7" x14ac:dyDescent="0.3">
      <c r="G167"/>
    </row>
    <row r="168" spans="7:7" x14ac:dyDescent="0.3">
      <c r="G168"/>
    </row>
    <row r="169" spans="7:7" x14ac:dyDescent="0.3">
      <c r="G169"/>
    </row>
    <row r="170" spans="7:7" x14ac:dyDescent="0.3">
      <c r="G170"/>
    </row>
    <row r="171" spans="7:7" x14ac:dyDescent="0.3">
      <c r="G171"/>
    </row>
    <row r="172" spans="7:7" x14ac:dyDescent="0.3">
      <c r="G172"/>
    </row>
    <row r="173" spans="7:7" x14ac:dyDescent="0.3">
      <c r="G173"/>
    </row>
    <row r="174" spans="7:7" x14ac:dyDescent="0.3">
      <c r="G174"/>
    </row>
    <row r="175" spans="7:7" x14ac:dyDescent="0.3">
      <c r="G175"/>
    </row>
    <row r="176" spans="7:7" x14ac:dyDescent="0.3">
      <c r="G176"/>
    </row>
    <row r="177" spans="7:7" x14ac:dyDescent="0.3">
      <c r="G177"/>
    </row>
    <row r="178" spans="7:7" x14ac:dyDescent="0.3">
      <c r="G178"/>
    </row>
    <row r="179" spans="7:7" x14ac:dyDescent="0.3">
      <c r="G179"/>
    </row>
    <row r="180" spans="7:7" x14ac:dyDescent="0.3">
      <c r="G180"/>
    </row>
    <row r="181" spans="7:7" x14ac:dyDescent="0.3">
      <c r="G181"/>
    </row>
    <row r="182" spans="7:7" x14ac:dyDescent="0.3">
      <c r="G182"/>
    </row>
    <row r="183" spans="7:7" x14ac:dyDescent="0.3">
      <c r="G183"/>
    </row>
    <row r="184" spans="7:7" x14ac:dyDescent="0.3">
      <c r="G184"/>
    </row>
    <row r="185" spans="7:7" x14ac:dyDescent="0.3">
      <c r="G185"/>
    </row>
    <row r="186" spans="7:7" x14ac:dyDescent="0.3">
      <c r="G186"/>
    </row>
    <row r="187" spans="7:7" x14ac:dyDescent="0.3">
      <c r="G187"/>
    </row>
    <row r="188" spans="7:7" x14ac:dyDescent="0.3">
      <c r="G188"/>
    </row>
    <row r="189" spans="7:7" x14ac:dyDescent="0.3">
      <c r="G189"/>
    </row>
    <row r="190" spans="7:7" x14ac:dyDescent="0.3">
      <c r="G190"/>
    </row>
    <row r="191" spans="7:7" x14ac:dyDescent="0.3">
      <c r="G191"/>
    </row>
    <row r="192" spans="7:7" x14ac:dyDescent="0.3">
      <c r="G192"/>
    </row>
    <row r="193" spans="7:7" x14ac:dyDescent="0.3">
      <c r="G193"/>
    </row>
    <row r="194" spans="7:7" x14ac:dyDescent="0.3">
      <c r="G194"/>
    </row>
    <row r="195" spans="7:7" x14ac:dyDescent="0.3">
      <c r="G195"/>
    </row>
    <row r="196" spans="7:7" x14ac:dyDescent="0.3">
      <c r="G196"/>
    </row>
    <row r="197" spans="7:7" x14ac:dyDescent="0.3">
      <c r="G197"/>
    </row>
    <row r="198" spans="7:7" x14ac:dyDescent="0.3">
      <c r="G198"/>
    </row>
    <row r="199" spans="7:7" x14ac:dyDescent="0.3">
      <c r="G199"/>
    </row>
    <row r="200" spans="7:7" x14ac:dyDescent="0.3">
      <c r="G200"/>
    </row>
    <row r="201" spans="7:7" x14ac:dyDescent="0.3">
      <c r="G201"/>
    </row>
    <row r="202" spans="7:7" x14ac:dyDescent="0.3">
      <c r="G202"/>
    </row>
    <row r="203" spans="7:7" x14ac:dyDescent="0.3">
      <c r="G203"/>
    </row>
    <row r="204" spans="7:7" x14ac:dyDescent="0.3">
      <c r="G204"/>
    </row>
    <row r="205" spans="7:7" x14ac:dyDescent="0.3">
      <c r="G205"/>
    </row>
    <row r="206" spans="7:7" x14ac:dyDescent="0.3">
      <c r="G206"/>
    </row>
    <row r="207" spans="7:7" x14ac:dyDescent="0.3">
      <c r="G207"/>
    </row>
    <row r="208" spans="7:7" x14ac:dyDescent="0.3">
      <c r="G208"/>
    </row>
    <row r="209" spans="7:7" x14ac:dyDescent="0.3">
      <c r="G209"/>
    </row>
    <row r="210" spans="7:7" x14ac:dyDescent="0.3">
      <c r="G210"/>
    </row>
    <row r="211" spans="7:7" x14ac:dyDescent="0.3">
      <c r="G211"/>
    </row>
    <row r="212" spans="7:7" x14ac:dyDescent="0.3">
      <c r="G212"/>
    </row>
    <row r="213" spans="7:7" x14ac:dyDescent="0.3">
      <c r="G213"/>
    </row>
    <row r="214" spans="7:7" x14ac:dyDescent="0.3">
      <c r="G214"/>
    </row>
    <row r="215" spans="7:7" x14ac:dyDescent="0.3">
      <c r="G215"/>
    </row>
    <row r="216" spans="7:7" x14ac:dyDescent="0.3">
      <c r="G216"/>
    </row>
    <row r="217" spans="7:7" x14ac:dyDescent="0.3">
      <c r="G217"/>
    </row>
    <row r="218" spans="7:7" x14ac:dyDescent="0.3">
      <c r="G218"/>
    </row>
    <row r="219" spans="7:7" x14ac:dyDescent="0.3">
      <c r="G219"/>
    </row>
    <row r="220" spans="7:7" x14ac:dyDescent="0.3">
      <c r="G220"/>
    </row>
    <row r="221" spans="7:7" x14ac:dyDescent="0.3">
      <c r="G221"/>
    </row>
    <row r="222" spans="7:7" x14ac:dyDescent="0.3">
      <c r="G222"/>
    </row>
    <row r="223" spans="7:7" x14ac:dyDescent="0.3">
      <c r="G223"/>
    </row>
    <row r="224" spans="7:7" x14ac:dyDescent="0.3">
      <c r="G224"/>
    </row>
    <row r="225" spans="7:7" x14ac:dyDescent="0.3">
      <c r="G225"/>
    </row>
    <row r="226" spans="7:7" x14ac:dyDescent="0.3">
      <c r="G226"/>
    </row>
    <row r="227" spans="7:7" x14ac:dyDescent="0.3">
      <c r="G227"/>
    </row>
    <row r="228" spans="7:7" x14ac:dyDescent="0.3">
      <c r="G228"/>
    </row>
    <row r="229" spans="7:7" x14ac:dyDescent="0.3">
      <c r="G229"/>
    </row>
    <row r="230" spans="7:7" x14ac:dyDescent="0.3">
      <c r="G230"/>
    </row>
    <row r="231" spans="7:7" x14ac:dyDescent="0.3">
      <c r="G231"/>
    </row>
    <row r="232" spans="7:7" x14ac:dyDescent="0.3">
      <c r="G232"/>
    </row>
    <row r="233" spans="7:7" x14ac:dyDescent="0.3">
      <c r="G233"/>
    </row>
    <row r="234" spans="7:7" x14ac:dyDescent="0.3">
      <c r="G234"/>
    </row>
    <row r="235" spans="7:7" x14ac:dyDescent="0.3">
      <c r="G235"/>
    </row>
    <row r="236" spans="7:7" x14ac:dyDescent="0.3">
      <c r="G236"/>
    </row>
    <row r="237" spans="7:7" x14ac:dyDescent="0.3">
      <c r="G237"/>
    </row>
    <row r="238" spans="7:7" x14ac:dyDescent="0.3">
      <c r="G238"/>
    </row>
    <row r="239" spans="7:7" x14ac:dyDescent="0.3">
      <c r="G239"/>
    </row>
    <row r="240" spans="7:7" x14ac:dyDescent="0.3">
      <c r="G240"/>
    </row>
    <row r="241" spans="7:7" x14ac:dyDescent="0.3">
      <c r="G241"/>
    </row>
    <row r="242" spans="7:7" x14ac:dyDescent="0.3">
      <c r="G242"/>
    </row>
    <row r="243" spans="7:7" x14ac:dyDescent="0.3">
      <c r="G243"/>
    </row>
    <row r="244" spans="7:7" x14ac:dyDescent="0.3">
      <c r="G244"/>
    </row>
    <row r="245" spans="7:7" x14ac:dyDescent="0.3">
      <c r="G245"/>
    </row>
    <row r="246" spans="7:7" x14ac:dyDescent="0.3">
      <c r="G246"/>
    </row>
    <row r="247" spans="7:7" x14ac:dyDescent="0.3">
      <c r="G247"/>
    </row>
  </sheetData>
  <sheetProtection algorithmName="SHA-512" hashValue="xBFVnATZgiPAsxrbQbeTBQhngIiCQoP0dLArfeiq2Vo/cCIYSOCG3AzJ/d+9iwNEI8giiyy8NNbuJuyeq4ifmQ==" saltValue="MD2GZoEsj5+pwUJ/VHaZaA==" spinCount="100000" sheet="1" objects="1" scenarios="1" pivotTables="0"/>
  <mergeCells count="2">
    <mergeCell ref="C3:F3"/>
    <mergeCell ref="A1:F1"/>
  </mergeCells>
  <pageMargins left="0.5" right="0.5" top="1" bottom="0.75" header="0.3" footer="0.3"/>
  <pageSetup orientation="portrait" horizontalDpi="1200" verticalDpi="1200" r:id="rId2"/>
  <headerFooter>
    <oddHeader>&amp;C&amp;"-,Bold"&amp;14Summary Table Report&amp;R&amp;G</oddHeader>
    <oddFooter>&amp;Lcder_str_wp043_nsdp_v01</oddFoot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G247"/>
  <sheetViews>
    <sheetView showGridLines="0" view="pageLayout" zoomScaleNormal="100" workbookViewId="0">
      <selection activeCell="A2" sqref="A2"/>
    </sheetView>
  </sheetViews>
  <sheetFormatPr defaultRowHeight="14.4" x14ac:dyDescent="0.3"/>
  <cols>
    <col min="1" max="1" width="12.33203125" customWidth="1"/>
    <col min="2" max="2" width="17" customWidth="1"/>
    <col min="3" max="3" width="12.33203125" customWidth="1"/>
    <col min="4" max="5" width="18.33203125" style="1" customWidth="1"/>
    <col min="6" max="6" width="18.109375" style="1" customWidth="1"/>
    <col min="7" max="7" width="9.109375" style="1"/>
    <col min="8" max="8" width="35.6640625" bestFit="1" customWidth="1"/>
    <col min="9" max="9" width="6.88671875" customWidth="1"/>
    <col min="10" max="10" width="12.33203125" customWidth="1"/>
    <col min="11" max="11" width="6.6640625" customWidth="1"/>
    <col min="12" max="13" width="14.6640625" customWidth="1"/>
  </cols>
  <sheetData>
    <row r="1" spans="1:7" ht="32.25" customHeight="1" x14ac:dyDescent="0.3">
      <c r="A1" s="93" t="str">
        <f>CONCATENATE("Table 2: Number of Incident ", B3, " Dispensings by Year, Sex, Age Group, and Washout Period", " in the Sentinel Distributed Database (SDD) from January 1, 2008 to December 31, 2015")</f>
        <v>Table 2: Number of Incident BORTEZOMIB Dispensings by Year, Sex, Age Group, and Washout Period in the Sentinel Distributed Database (SDD) from January 1, 2008 to December 31, 2015</v>
      </c>
      <c r="B1" s="94"/>
      <c r="C1" s="94"/>
      <c r="D1" s="94"/>
      <c r="E1" s="94"/>
      <c r="F1" s="95"/>
    </row>
    <row r="2" spans="1:7" x14ac:dyDescent="0.3">
      <c r="A2" s="22"/>
      <c r="B2" s="5"/>
      <c r="C2" s="19"/>
      <c r="D2" s="20"/>
      <c r="E2" s="20"/>
      <c r="F2" s="21"/>
    </row>
    <row r="3" spans="1:7" ht="30.75" customHeight="1" x14ac:dyDescent="0.3">
      <c r="A3" s="44" t="s">
        <v>2</v>
      </c>
      <c r="B3" s="43" t="s">
        <v>18</v>
      </c>
      <c r="C3" s="90" t="s">
        <v>16</v>
      </c>
      <c r="D3" s="91"/>
      <c r="E3" s="91"/>
      <c r="F3" s="92"/>
      <c r="G3"/>
    </row>
    <row r="4" spans="1:7" x14ac:dyDescent="0.3">
      <c r="A4" s="23"/>
      <c r="C4" s="2"/>
      <c r="D4" s="3"/>
      <c r="E4" s="3"/>
      <c r="F4" s="15"/>
      <c r="G4"/>
    </row>
    <row r="5" spans="1:7" x14ac:dyDescent="0.3">
      <c r="A5" s="45"/>
      <c r="B5" s="37"/>
      <c r="C5" s="37"/>
      <c r="D5" s="57" t="s">
        <v>3</v>
      </c>
      <c r="E5" s="58"/>
      <c r="F5" s="59"/>
      <c r="G5"/>
    </row>
    <row r="6" spans="1:7" ht="57.6" x14ac:dyDescent="0.3">
      <c r="A6" s="38" t="s">
        <v>1</v>
      </c>
      <c r="B6" s="38" t="s">
        <v>0</v>
      </c>
      <c r="C6" s="89" t="s">
        <v>41</v>
      </c>
      <c r="D6" s="46" t="s">
        <v>52</v>
      </c>
      <c r="E6" s="47" t="s">
        <v>53</v>
      </c>
      <c r="F6" s="48" t="s">
        <v>54</v>
      </c>
      <c r="G6"/>
    </row>
    <row r="7" spans="1:7" x14ac:dyDescent="0.3">
      <c r="A7" s="36">
        <v>2008</v>
      </c>
      <c r="B7" s="36" t="s">
        <v>13</v>
      </c>
      <c r="C7" s="36" t="s">
        <v>9</v>
      </c>
      <c r="D7" s="62">
        <v>0</v>
      </c>
      <c r="E7" s="67">
        <v>0</v>
      </c>
      <c r="F7" s="68">
        <v>0</v>
      </c>
      <c r="G7"/>
    </row>
    <row r="8" spans="1:7" x14ac:dyDescent="0.3">
      <c r="A8" s="39"/>
      <c r="B8" s="39"/>
      <c r="C8" s="40" t="s">
        <v>10</v>
      </c>
      <c r="D8" s="63">
        <v>23</v>
      </c>
      <c r="E8" s="31">
        <v>23</v>
      </c>
      <c r="F8" s="69">
        <v>23</v>
      </c>
      <c r="G8"/>
    </row>
    <row r="9" spans="1:7" x14ac:dyDescent="0.3">
      <c r="A9" s="39"/>
      <c r="B9" s="39"/>
      <c r="C9" s="40" t="s">
        <v>11</v>
      </c>
      <c r="D9" s="63">
        <v>224</v>
      </c>
      <c r="E9" s="31">
        <v>218</v>
      </c>
      <c r="F9" s="69">
        <v>218</v>
      </c>
      <c r="G9"/>
    </row>
    <row r="10" spans="1:7" x14ac:dyDescent="0.3">
      <c r="A10" s="39"/>
      <c r="B10" s="39"/>
      <c r="C10" s="40" t="s">
        <v>12</v>
      </c>
      <c r="D10" s="63">
        <v>288</v>
      </c>
      <c r="E10" s="31">
        <v>287</v>
      </c>
      <c r="F10" s="69">
        <v>286</v>
      </c>
      <c r="G10"/>
    </row>
    <row r="11" spans="1:7" x14ac:dyDescent="0.3">
      <c r="A11" s="39"/>
      <c r="B11" s="36" t="s">
        <v>8</v>
      </c>
      <c r="C11" s="36" t="s">
        <v>9</v>
      </c>
      <c r="D11" s="62">
        <v>0</v>
      </c>
      <c r="E11" s="67">
        <v>0</v>
      </c>
      <c r="F11" s="68">
        <v>0</v>
      </c>
      <c r="G11"/>
    </row>
    <row r="12" spans="1:7" x14ac:dyDescent="0.3">
      <c r="A12" s="39"/>
      <c r="B12" s="39"/>
      <c r="C12" s="40" t="s">
        <v>10</v>
      </c>
      <c r="D12" s="63">
        <v>0</v>
      </c>
      <c r="E12" s="31">
        <v>0</v>
      </c>
      <c r="F12" s="69">
        <v>0</v>
      </c>
      <c r="G12"/>
    </row>
    <row r="13" spans="1:7" x14ac:dyDescent="0.3">
      <c r="A13" s="39"/>
      <c r="B13" s="39"/>
      <c r="C13" s="40" t="s">
        <v>11</v>
      </c>
      <c r="D13" s="63">
        <v>219</v>
      </c>
      <c r="E13" s="31">
        <v>219</v>
      </c>
      <c r="F13" s="69">
        <v>219</v>
      </c>
      <c r="G13"/>
    </row>
    <row r="14" spans="1:7" x14ac:dyDescent="0.3">
      <c r="A14" s="39"/>
      <c r="B14" s="39"/>
      <c r="C14" s="40" t="s">
        <v>12</v>
      </c>
      <c r="D14" s="63">
        <v>132</v>
      </c>
      <c r="E14" s="31">
        <v>131</v>
      </c>
      <c r="F14" s="69">
        <v>131</v>
      </c>
      <c r="G14"/>
    </row>
    <row r="15" spans="1:7" x14ac:dyDescent="0.3">
      <c r="A15" s="36">
        <v>2009</v>
      </c>
      <c r="B15" s="36" t="s">
        <v>13</v>
      </c>
      <c r="C15" s="36" t="s">
        <v>9</v>
      </c>
      <c r="D15" s="62">
        <v>3</v>
      </c>
      <c r="E15" s="67">
        <v>3</v>
      </c>
      <c r="F15" s="68">
        <v>3</v>
      </c>
      <c r="G15"/>
    </row>
    <row r="16" spans="1:7" x14ac:dyDescent="0.3">
      <c r="A16" s="39"/>
      <c r="B16" s="39"/>
      <c r="C16" s="40" t="s">
        <v>10</v>
      </c>
      <c r="D16" s="63">
        <v>1</v>
      </c>
      <c r="E16" s="31">
        <v>1</v>
      </c>
      <c r="F16" s="69">
        <v>1</v>
      </c>
      <c r="G16"/>
    </row>
    <row r="17" spans="1:7" x14ac:dyDescent="0.3">
      <c r="A17" s="39"/>
      <c r="B17" s="39"/>
      <c r="C17" s="40" t="s">
        <v>11</v>
      </c>
      <c r="D17" s="63">
        <v>352</v>
      </c>
      <c r="E17" s="31">
        <v>347</v>
      </c>
      <c r="F17" s="69">
        <v>339</v>
      </c>
      <c r="G17"/>
    </row>
    <row r="18" spans="1:7" x14ac:dyDescent="0.3">
      <c r="A18" s="39"/>
      <c r="B18" s="39"/>
      <c r="C18" s="40" t="s">
        <v>12</v>
      </c>
      <c r="D18" s="63">
        <v>311</v>
      </c>
      <c r="E18" s="31">
        <v>309</v>
      </c>
      <c r="F18" s="69">
        <v>308</v>
      </c>
      <c r="G18"/>
    </row>
    <row r="19" spans="1:7" x14ac:dyDescent="0.3">
      <c r="A19" s="39"/>
      <c r="B19" s="36" t="s">
        <v>8</v>
      </c>
      <c r="C19" s="36" t="s">
        <v>9</v>
      </c>
      <c r="D19" s="62">
        <v>0</v>
      </c>
      <c r="E19" s="67">
        <v>0</v>
      </c>
      <c r="F19" s="68">
        <v>0</v>
      </c>
      <c r="G19"/>
    </row>
    <row r="20" spans="1:7" x14ac:dyDescent="0.3">
      <c r="A20" s="39"/>
      <c r="B20" s="39"/>
      <c r="C20" s="40" t="s">
        <v>10</v>
      </c>
      <c r="D20" s="63">
        <v>31</v>
      </c>
      <c r="E20" s="31">
        <v>31</v>
      </c>
      <c r="F20" s="69">
        <v>31</v>
      </c>
      <c r="G20"/>
    </row>
    <row r="21" spans="1:7" x14ac:dyDescent="0.3">
      <c r="A21" s="39"/>
      <c r="B21" s="39"/>
      <c r="C21" s="40" t="s">
        <v>11</v>
      </c>
      <c r="D21" s="63">
        <v>209</v>
      </c>
      <c r="E21" s="31">
        <v>204</v>
      </c>
      <c r="F21" s="69">
        <v>185</v>
      </c>
      <c r="G21"/>
    </row>
    <row r="22" spans="1:7" x14ac:dyDescent="0.3">
      <c r="A22" s="39"/>
      <c r="B22" s="39"/>
      <c r="C22" s="40" t="s">
        <v>12</v>
      </c>
      <c r="D22" s="63">
        <v>307</v>
      </c>
      <c r="E22" s="31">
        <v>305</v>
      </c>
      <c r="F22" s="69">
        <v>297</v>
      </c>
      <c r="G22"/>
    </row>
    <row r="23" spans="1:7" x14ac:dyDescent="0.3">
      <c r="A23" s="36">
        <v>2010</v>
      </c>
      <c r="B23" s="36" t="s">
        <v>13</v>
      </c>
      <c r="C23" s="36" t="s">
        <v>9</v>
      </c>
      <c r="D23" s="62">
        <v>0</v>
      </c>
      <c r="E23" s="67">
        <v>0</v>
      </c>
      <c r="F23" s="68">
        <v>0</v>
      </c>
      <c r="G23"/>
    </row>
    <row r="24" spans="1:7" x14ac:dyDescent="0.3">
      <c r="A24" s="39"/>
      <c r="B24" s="39"/>
      <c r="C24" s="40" t="s">
        <v>10</v>
      </c>
      <c r="D24" s="63">
        <v>0</v>
      </c>
      <c r="E24" s="31">
        <v>0</v>
      </c>
      <c r="F24" s="69">
        <v>0</v>
      </c>
      <c r="G24"/>
    </row>
    <row r="25" spans="1:7" x14ac:dyDescent="0.3">
      <c r="A25" s="39"/>
      <c r="B25" s="39"/>
      <c r="C25" s="40" t="s">
        <v>11</v>
      </c>
      <c r="D25" s="63">
        <v>264</v>
      </c>
      <c r="E25" s="31">
        <v>229</v>
      </c>
      <c r="F25" s="69">
        <v>226</v>
      </c>
      <c r="G25"/>
    </row>
    <row r="26" spans="1:7" x14ac:dyDescent="0.3">
      <c r="A26" s="39"/>
      <c r="B26" s="39"/>
      <c r="C26" s="40" t="s">
        <v>12</v>
      </c>
      <c r="D26" s="63">
        <v>241</v>
      </c>
      <c r="E26" s="31">
        <v>236</v>
      </c>
      <c r="F26" s="69">
        <v>235</v>
      </c>
      <c r="G26"/>
    </row>
    <row r="27" spans="1:7" x14ac:dyDescent="0.3">
      <c r="A27" s="39"/>
      <c r="B27" s="36" t="s">
        <v>8</v>
      </c>
      <c r="C27" s="36" t="s">
        <v>9</v>
      </c>
      <c r="D27" s="62">
        <v>0</v>
      </c>
      <c r="E27" s="67">
        <v>0</v>
      </c>
      <c r="F27" s="68">
        <v>0</v>
      </c>
      <c r="G27"/>
    </row>
    <row r="28" spans="1:7" x14ac:dyDescent="0.3">
      <c r="A28" s="39"/>
      <c r="B28" s="39"/>
      <c r="C28" s="40" t="s">
        <v>10</v>
      </c>
      <c r="D28" s="63">
        <v>40</v>
      </c>
      <c r="E28" s="31">
        <v>40</v>
      </c>
      <c r="F28" s="69">
        <v>40</v>
      </c>
      <c r="G28"/>
    </row>
    <row r="29" spans="1:7" x14ac:dyDescent="0.3">
      <c r="A29" s="39"/>
      <c r="B29" s="39"/>
      <c r="C29" s="40" t="s">
        <v>11</v>
      </c>
      <c r="D29" s="63">
        <v>420</v>
      </c>
      <c r="E29" s="31">
        <v>397</v>
      </c>
      <c r="F29" s="69">
        <v>397</v>
      </c>
      <c r="G29"/>
    </row>
    <row r="30" spans="1:7" x14ac:dyDescent="0.3">
      <c r="A30" s="39"/>
      <c r="B30" s="39"/>
      <c r="C30" s="40" t="s">
        <v>12</v>
      </c>
      <c r="D30" s="63">
        <v>122</v>
      </c>
      <c r="E30" s="31">
        <v>119</v>
      </c>
      <c r="F30" s="69">
        <v>118</v>
      </c>
      <c r="G30"/>
    </row>
    <row r="31" spans="1:7" x14ac:dyDescent="0.3">
      <c r="A31" s="36">
        <v>2011</v>
      </c>
      <c r="B31" s="36" t="s">
        <v>13</v>
      </c>
      <c r="C31" s="36" t="s">
        <v>9</v>
      </c>
      <c r="D31" s="62">
        <v>0</v>
      </c>
      <c r="E31" s="67">
        <v>0</v>
      </c>
      <c r="F31" s="68">
        <v>0</v>
      </c>
      <c r="G31"/>
    </row>
    <row r="32" spans="1:7" x14ac:dyDescent="0.3">
      <c r="A32" s="39"/>
      <c r="B32" s="39"/>
      <c r="C32" s="40" t="s">
        <v>10</v>
      </c>
      <c r="D32" s="63">
        <v>1</v>
      </c>
      <c r="E32" s="31">
        <v>1</v>
      </c>
      <c r="F32" s="69">
        <v>1</v>
      </c>
      <c r="G32"/>
    </row>
    <row r="33" spans="1:7" x14ac:dyDescent="0.3">
      <c r="A33" s="39"/>
      <c r="B33" s="39"/>
      <c r="C33" s="40" t="s">
        <v>11</v>
      </c>
      <c r="D33" s="63">
        <v>288</v>
      </c>
      <c r="E33" s="31">
        <v>261</v>
      </c>
      <c r="F33" s="69">
        <v>252</v>
      </c>
      <c r="G33"/>
    </row>
    <row r="34" spans="1:7" x14ac:dyDescent="0.3">
      <c r="A34" s="39"/>
      <c r="B34" s="39"/>
      <c r="C34" s="40" t="s">
        <v>12</v>
      </c>
      <c r="D34" s="63">
        <v>414</v>
      </c>
      <c r="E34" s="31">
        <v>369</v>
      </c>
      <c r="F34" s="69">
        <v>369</v>
      </c>
      <c r="G34"/>
    </row>
    <row r="35" spans="1:7" x14ac:dyDescent="0.3">
      <c r="A35" s="39"/>
      <c r="B35" s="36" t="s">
        <v>8</v>
      </c>
      <c r="C35" s="36" t="s">
        <v>9</v>
      </c>
      <c r="D35" s="62">
        <v>0</v>
      </c>
      <c r="E35" s="67">
        <v>0</v>
      </c>
      <c r="F35" s="68">
        <v>0</v>
      </c>
      <c r="G35"/>
    </row>
    <row r="36" spans="1:7" x14ac:dyDescent="0.3">
      <c r="A36" s="39"/>
      <c r="B36" s="39"/>
      <c r="C36" s="40" t="s">
        <v>10</v>
      </c>
      <c r="D36" s="63">
        <v>41</v>
      </c>
      <c r="E36" s="31">
        <v>41</v>
      </c>
      <c r="F36" s="69">
        <v>41</v>
      </c>
      <c r="G36"/>
    </row>
    <row r="37" spans="1:7" x14ac:dyDescent="0.3">
      <c r="A37" s="39"/>
      <c r="B37" s="39"/>
      <c r="C37" s="40" t="s">
        <v>11</v>
      </c>
      <c r="D37" s="63">
        <v>271</v>
      </c>
      <c r="E37" s="31">
        <v>258</v>
      </c>
      <c r="F37" s="69">
        <v>258</v>
      </c>
      <c r="G37"/>
    </row>
    <row r="38" spans="1:7" x14ac:dyDescent="0.3">
      <c r="A38" s="39"/>
      <c r="B38" s="39"/>
      <c r="C38" s="40" t="s">
        <v>12</v>
      </c>
      <c r="D38" s="63">
        <v>289</v>
      </c>
      <c r="E38" s="31">
        <v>282</v>
      </c>
      <c r="F38" s="69">
        <v>281</v>
      </c>
      <c r="G38"/>
    </row>
    <row r="39" spans="1:7" x14ac:dyDescent="0.3">
      <c r="A39" s="36">
        <v>2012</v>
      </c>
      <c r="B39" s="36" t="s">
        <v>13</v>
      </c>
      <c r="C39" s="36" t="s">
        <v>9</v>
      </c>
      <c r="D39" s="62">
        <v>0</v>
      </c>
      <c r="E39" s="67">
        <v>0</v>
      </c>
      <c r="F39" s="68">
        <v>0</v>
      </c>
      <c r="G39"/>
    </row>
    <row r="40" spans="1:7" x14ac:dyDescent="0.3">
      <c r="A40" s="39"/>
      <c r="B40" s="39"/>
      <c r="C40" s="40" t="s">
        <v>10</v>
      </c>
      <c r="D40" s="63">
        <v>76</v>
      </c>
      <c r="E40" s="31">
        <v>76</v>
      </c>
      <c r="F40" s="69">
        <v>76</v>
      </c>
      <c r="G40"/>
    </row>
    <row r="41" spans="1:7" x14ac:dyDescent="0.3">
      <c r="A41" s="39"/>
      <c r="B41" s="39"/>
      <c r="C41" s="40" t="s">
        <v>11</v>
      </c>
      <c r="D41" s="63">
        <v>444</v>
      </c>
      <c r="E41" s="31">
        <v>420</v>
      </c>
      <c r="F41" s="69">
        <v>415</v>
      </c>
      <c r="G41"/>
    </row>
    <row r="42" spans="1:7" x14ac:dyDescent="0.3">
      <c r="A42" s="39"/>
      <c r="B42" s="39"/>
      <c r="C42" s="40" t="s">
        <v>12</v>
      </c>
      <c r="D42" s="63">
        <v>312</v>
      </c>
      <c r="E42" s="31">
        <v>302</v>
      </c>
      <c r="F42" s="69">
        <v>301</v>
      </c>
      <c r="G42"/>
    </row>
    <row r="43" spans="1:7" x14ac:dyDescent="0.3">
      <c r="A43" s="39"/>
      <c r="B43" s="36" t="s">
        <v>8</v>
      </c>
      <c r="C43" s="36" t="s">
        <v>9</v>
      </c>
      <c r="D43" s="62">
        <v>1</v>
      </c>
      <c r="E43" s="67">
        <v>1</v>
      </c>
      <c r="F43" s="68">
        <v>1</v>
      </c>
      <c r="G43"/>
    </row>
    <row r="44" spans="1:7" x14ac:dyDescent="0.3">
      <c r="A44" s="39"/>
      <c r="B44" s="39"/>
      <c r="C44" s="40" t="s">
        <v>10</v>
      </c>
      <c r="D44" s="63">
        <v>22</v>
      </c>
      <c r="E44" s="31">
        <v>22</v>
      </c>
      <c r="F44" s="69">
        <v>22</v>
      </c>
      <c r="G44"/>
    </row>
    <row r="45" spans="1:7" x14ac:dyDescent="0.3">
      <c r="A45" s="39"/>
      <c r="B45" s="39"/>
      <c r="C45" s="40" t="s">
        <v>11</v>
      </c>
      <c r="D45" s="63">
        <v>421</v>
      </c>
      <c r="E45" s="31">
        <v>410</v>
      </c>
      <c r="F45" s="69">
        <v>410</v>
      </c>
      <c r="G45"/>
    </row>
    <row r="46" spans="1:7" x14ac:dyDescent="0.3">
      <c r="A46" s="39"/>
      <c r="B46" s="39"/>
      <c r="C46" s="40" t="s">
        <v>12</v>
      </c>
      <c r="D46" s="63">
        <v>417</v>
      </c>
      <c r="E46" s="31">
        <v>403</v>
      </c>
      <c r="F46" s="69">
        <v>396</v>
      </c>
      <c r="G46"/>
    </row>
    <row r="47" spans="1:7" x14ac:dyDescent="0.3">
      <c r="A47" s="36">
        <v>2013</v>
      </c>
      <c r="B47" s="36" t="s">
        <v>13</v>
      </c>
      <c r="C47" s="36" t="s">
        <v>9</v>
      </c>
      <c r="D47" s="62">
        <v>0</v>
      </c>
      <c r="E47" s="67">
        <v>0</v>
      </c>
      <c r="F47" s="68">
        <v>0</v>
      </c>
      <c r="G47"/>
    </row>
    <row r="48" spans="1:7" x14ac:dyDescent="0.3">
      <c r="A48" s="39"/>
      <c r="B48" s="39"/>
      <c r="C48" s="40" t="s">
        <v>10</v>
      </c>
      <c r="D48" s="63">
        <v>0</v>
      </c>
      <c r="E48" s="31">
        <v>0</v>
      </c>
      <c r="F48" s="69">
        <v>0</v>
      </c>
      <c r="G48"/>
    </row>
    <row r="49" spans="1:7" x14ac:dyDescent="0.3">
      <c r="A49" s="39"/>
      <c r="B49" s="39"/>
      <c r="C49" s="40" t="s">
        <v>11</v>
      </c>
      <c r="D49" s="63">
        <v>254</v>
      </c>
      <c r="E49" s="31">
        <v>182</v>
      </c>
      <c r="F49" s="69">
        <v>182</v>
      </c>
      <c r="G49"/>
    </row>
    <row r="50" spans="1:7" x14ac:dyDescent="0.3">
      <c r="A50" s="39"/>
      <c r="B50" s="39"/>
      <c r="C50" s="40" t="s">
        <v>12</v>
      </c>
      <c r="D50" s="63">
        <v>465</v>
      </c>
      <c r="E50" s="31">
        <v>438</v>
      </c>
      <c r="F50" s="69">
        <v>428</v>
      </c>
      <c r="G50"/>
    </row>
    <row r="51" spans="1:7" x14ac:dyDescent="0.3">
      <c r="A51" s="39"/>
      <c r="B51" s="36" t="s">
        <v>8</v>
      </c>
      <c r="C51" s="36" t="s">
        <v>9</v>
      </c>
      <c r="D51" s="62">
        <v>0</v>
      </c>
      <c r="E51" s="67">
        <v>0</v>
      </c>
      <c r="F51" s="68">
        <v>0</v>
      </c>
      <c r="G51"/>
    </row>
    <row r="52" spans="1:7" x14ac:dyDescent="0.3">
      <c r="A52" s="39"/>
      <c r="B52" s="39"/>
      <c r="C52" s="40" t="s">
        <v>10</v>
      </c>
      <c r="D52" s="63">
        <v>21</v>
      </c>
      <c r="E52" s="31">
        <v>21</v>
      </c>
      <c r="F52" s="69">
        <v>21</v>
      </c>
      <c r="G52"/>
    </row>
    <row r="53" spans="1:7" x14ac:dyDescent="0.3">
      <c r="A53" s="39"/>
      <c r="B53" s="39"/>
      <c r="C53" s="40" t="s">
        <v>11</v>
      </c>
      <c r="D53" s="63">
        <v>180</v>
      </c>
      <c r="E53" s="31">
        <v>180</v>
      </c>
      <c r="F53" s="69">
        <v>180</v>
      </c>
      <c r="G53"/>
    </row>
    <row r="54" spans="1:7" x14ac:dyDescent="0.3">
      <c r="A54" s="39"/>
      <c r="B54" s="39"/>
      <c r="C54" s="40" t="s">
        <v>12</v>
      </c>
      <c r="D54" s="63">
        <v>178</v>
      </c>
      <c r="E54" s="31">
        <v>157</v>
      </c>
      <c r="F54" s="69">
        <v>156</v>
      </c>
      <c r="G54"/>
    </row>
    <row r="55" spans="1:7" x14ac:dyDescent="0.3">
      <c r="A55" s="36">
        <v>2014</v>
      </c>
      <c r="B55" s="36" t="s">
        <v>13</v>
      </c>
      <c r="C55" s="36" t="s">
        <v>9</v>
      </c>
      <c r="D55" s="62">
        <v>0</v>
      </c>
      <c r="E55" s="67">
        <v>0</v>
      </c>
      <c r="F55" s="68">
        <v>0</v>
      </c>
      <c r="G55"/>
    </row>
    <row r="56" spans="1:7" x14ac:dyDescent="0.3">
      <c r="A56" s="39"/>
      <c r="B56" s="39"/>
      <c r="C56" s="40" t="s">
        <v>10</v>
      </c>
      <c r="D56" s="63">
        <v>0</v>
      </c>
      <c r="E56" s="31">
        <v>0</v>
      </c>
      <c r="F56" s="69">
        <v>0</v>
      </c>
      <c r="G56"/>
    </row>
    <row r="57" spans="1:7" x14ac:dyDescent="0.3">
      <c r="A57" s="39"/>
      <c r="B57" s="39"/>
      <c r="C57" s="40" t="s">
        <v>11</v>
      </c>
      <c r="D57" s="63">
        <v>120</v>
      </c>
      <c r="E57" s="31">
        <v>120</v>
      </c>
      <c r="F57" s="69">
        <v>118</v>
      </c>
      <c r="G57"/>
    </row>
    <row r="58" spans="1:7" x14ac:dyDescent="0.3">
      <c r="A58" s="39"/>
      <c r="B58" s="39"/>
      <c r="C58" s="40" t="s">
        <v>12</v>
      </c>
      <c r="D58" s="63">
        <v>269</v>
      </c>
      <c r="E58" s="31">
        <v>252</v>
      </c>
      <c r="F58" s="69">
        <v>245</v>
      </c>
      <c r="G58"/>
    </row>
    <row r="59" spans="1:7" x14ac:dyDescent="0.3">
      <c r="A59" s="39"/>
      <c r="B59" s="36" t="s">
        <v>8</v>
      </c>
      <c r="C59" s="36" t="s">
        <v>9</v>
      </c>
      <c r="D59" s="62">
        <v>0</v>
      </c>
      <c r="E59" s="67">
        <v>0</v>
      </c>
      <c r="F59" s="68">
        <v>0</v>
      </c>
      <c r="G59"/>
    </row>
    <row r="60" spans="1:7" x14ac:dyDescent="0.3">
      <c r="A60" s="39"/>
      <c r="B60" s="39"/>
      <c r="C60" s="40" t="s">
        <v>10</v>
      </c>
      <c r="D60" s="63">
        <v>0</v>
      </c>
      <c r="E60" s="31">
        <v>0</v>
      </c>
      <c r="F60" s="69">
        <v>0</v>
      </c>
      <c r="G60"/>
    </row>
    <row r="61" spans="1:7" x14ac:dyDescent="0.3">
      <c r="A61" s="39"/>
      <c r="B61" s="39"/>
      <c r="C61" s="40" t="s">
        <v>11</v>
      </c>
      <c r="D61" s="63">
        <v>141</v>
      </c>
      <c r="E61" s="31">
        <v>115</v>
      </c>
      <c r="F61" s="69">
        <v>115</v>
      </c>
      <c r="G61"/>
    </row>
    <row r="62" spans="1:7" x14ac:dyDescent="0.3">
      <c r="A62" s="39"/>
      <c r="B62" s="39"/>
      <c r="C62" s="40" t="s">
        <v>12</v>
      </c>
      <c r="D62" s="63">
        <v>301</v>
      </c>
      <c r="E62" s="31">
        <v>280</v>
      </c>
      <c r="F62" s="69">
        <v>280</v>
      </c>
      <c r="G62"/>
    </row>
    <row r="63" spans="1:7" x14ac:dyDescent="0.3">
      <c r="A63" s="36">
        <v>2015</v>
      </c>
      <c r="B63" s="36" t="s">
        <v>13</v>
      </c>
      <c r="C63" s="36" t="s">
        <v>9</v>
      </c>
      <c r="D63" s="62">
        <v>0</v>
      </c>
      <c r="E63" s="67">
        <v>0</v>
      </c>
      <c r="F63" s="68">
        <v>0</v>
      </c>
      <c r="G63"/>
    </row>
    <row r="64" spans="1:7" x14ac:dyDescent="0.3">
      <c r="A64" s="39"/>
      <c r="B64" s="39"/>
      <c r="C64" s="40" t="s">
        <v>10</v>
      </c>
      <c r="D64" s="63">
        <v>0</v>
      </c>
      <c r="E64" s="31">
        <v>0</v>
      </c>
      <c r="F64" s="69">
        <v>0</v>
      </c>
      <c r="G64"/>
    </row>
    <row r="65" spans="1:7" x14ac:dyDescent="0.3">
      <c r="A65" s="39"/>
      <c r="B65" s="39"/>
      <c r="C65" s="40" t="s">
        <v>11</v>
      </c>
      <c r="D65" s="63">
        <v>141</v>
      </c>
      <c r="E65" s="31">
        <v>122</v>
      </c>
      <c r="F65" s="69">
        <v>122</v>
      </c>
      <c r="G65"/>
    </row>
    <row r="66" spans="1:7" x14ac:dyDescent="0.3">
      <c r="A66" s="39"/>
      <c r="B66" s="39"/>
      <c r="C66" s="40" t="s">
        <v>12</v>
      </c>
      <c r="D66" s="63">
        <v>285</v>
      </c>
      <c r="E66" s="31">
        <v>273</v>
      </c>
      <c r="F66" s="69">
        <v>273</v>
      </c>
      <c r="G66"/>
    </row>
    <row r="67" spans="1:7" x14ac:dyDescent="0.3">
      <c r="A67" s="39"/>
      <c r="B67" s="36" t="s">
        <v>8</v>
      </c>
      <c r="C67" s="36" t="s">
        <v>9</v>
      </c>
      <c r="D67" s="62">
        <v>0</v>
      </c>
      <c r="E67" s="67">
        <v>0</v>
      </c>
      <c r="F67" s="68">
        <v>0</v>
      </c>
      <c r="G67"/>
    </row>
    <row r="68" spans="1:7" x14ac:dyDescent="0.3">
      <c r="A68" s="39"/>
      <c r="B68" s="39"/>
      <c r="C68" s="40" t="s">
        <v>10</v>
      </c>
      <c r="D68" s="63">
        <v>14</v>
      </c>
      <c r="E68" s="31">
        <v>14</v>
      </c>
      <c r="F68" s="69">
        <v>14</v>
      </c>
      <c r="G68"/>
    </row>
    <row r="69" spans="1:7" x14ac:dyDescent="0.3">
      <c r="A69" s="39"/>
      <c r="B69" s="39"/>
      <c r="C69" s="40" t="s">
        <v>11</v>
      </c>
      <c r="D69" s="63">
        <v>72</v>
      </c>
      <c r="E69" s="31">
        <v>69</v>
      </c>
      <c r="F69" s="69">
        <v>67</v>
      </c>
      <c r="G69"/>
    </row>
    <row r="70" spans="1:7" x14ac:dyDescent="0.3">
      <c r="A70" s="41"/>
      <c r="B70" s="41"/>
      <c r="C70" s="42" t="s">
        <v>12</v>
      </c>
      <c r="D70" s="64">
        <v>166</v>
      </c>
      <c r="E70" s="70">
        <v>149</v>
      </c>
      <c r="F70" s="71">
        <v>142</v>
      </c>
      <c r="G70"/>
    </row>
    <row r="71" spans="1:7" x14ac:dyDescent="0.3">
      <c r="D71"/>
      <c r="E71"/>
      <c r="F71"/>
      <c r="G71"/>
    </row>
    <row r="72" spans="1:7" x14ac:dyDescent="0.3">
      <c r="D72"/>
      <c r="E72"/>
      <c r="F72"/>
      <c r="G72"/>
    </row>
    <row r="73" spans="1:7" x14ac:dyDescent="0.3">
      <c r="D73"/>
      <c r="E73"/>
      <c r="F73"/>
      <c r="G73"/>
    </row>
    <row r="74" spans="1:7" x14ac:dyDescent="0.3">
      <c r="D74"/>
      <c r="E74"/>
      <c r="F74"/>
      <c r="G74"/>
    </row>
    <row r="75" spans="1:7" x14ac:dyDescent="0.3">
      <c r="D75"/>
      <c r="E75"/>
      <c r="F75"/>
      <c r="G75"/>
    </row>
    <row r="76" spans="1:7" x14ac:dyDescent="0.3">
      <c r="D76"/>
      <c r="E76"/>
      <c r="F76"/>
      <c r="G76"/>
    </row>
    <row r="77" spans="1:7" x14ac:dyDescent="0.3">
      <c r="D77"/>
      <c r="E77"/>
      <c r="F77"/>
      <c r="G77"/>
    </row>
    <row r="78" spans="1:7" x14ac:dyDescent="0.3">
      <c r="D78"/>
      <c r="E78"/>
      <c r="F78"/>
      <c r="G78"/>
    </row>
    <row r="79" spans="1:7" x14ac:dyDescent="0.3">
      <c r="D79"/>
      <c r="E79"/>
      <c r="F79"/>
      <c r="G79"/>
    </row>
    <row r="80" spans="1:7" x14ac:dyDescent="0.3">
      <c r="D80"/>
      <c r="E80"/>
      <c r="F80"/>
      <c r="G80"/>
    </row>
    <row r="81" customFormat="1" x14ac:dyDescent="0.3"/>
    <row r="82" customFormat="1" x14ac:dyDescent="0.3"/>
    <row r="83" customFormat="1" x14ac:dyDescent="0.3"/>
    <row r="84" customFormat="1" x14ac:dyDescent="0.3"/>
    <row r="85" customFormat="1" x14ac:dyDescent="0.3"/>
    <row r="86" customFormat="1" x14ac:dyDescent="0.3"/>
    <row r="87" customFormat="1" x14ac:dyDescent="0.3"/>
    <row r="88" customFormat="1" x14ac:dyDescent="0.3"/>
    <row r="89" customFormat="1" x14ac:dyDescent="0.3"/>
    <row r="90" customFormat="1" x14ac:dyDescent="0.3"/>
    <row r="91" customFormat="1" x14ac:dyDescent="0.3"/>
    <row r="92" customFormat="1" x14ac:dyDescent="0.3"/>
    <row r="93" customFormat="1" x14ac:dyDescent="0.3"/>
    <row r="94" customFormat="1" x14ac:dyDescent="0.3"/>
    <row r="95" customFormat="1" x14ac:dyDescent="0.3"/>
    <row r="96" customFormat="1" x14ac:dyDescent="0.3"/>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spans="4:7" x14ac:dyDescent="0.3">
      <c r="D129"/>
      <c r="E129"/>
      <c r="F129"/>
      <c r="G129"/>
    </row>
    <row r="130" spans="4:7" x14ac:dyDescent="0.3">
      <c r="D130"/>
      <c r="E130"/>
      <c r="F130"/>
      <c r="G130"/>
    </row>
    <row r="131" spans="4:7" x14ac:dyDescent="0.3">
      <c r="D131"/>
      <c r="E131"/>
      <c r="F131"/>
      <c r="G131"/>
    </row>
    <row r="132" spans="4:7" x14ac:dyDescent="0.3">
      <c r="D132"/>
      <c r="E132"/>
      <c r="F132"/>
      <c r="G132"/>
    </row>
    <row r="133" spans="4:7" x14ac:dyDescent="0.3">
      <c r="D133"/>
      <c r="E133"/>
      <c r="F133"/>
      <c r="G133"/>
    </row>
    <row r="134" spans="4:7" x14ac:dyDescent="0.3">
      <c r="D134"/>
      <c r="E134"/>
      <c r="F134"/>
      <c r="G134"/>
    </row>
    <row r="135" spans="4:7" x14ac:dyDescent="0.3">
      <c r="D135"/>
      <c r="E135"/>
      <c r="F135"/>
      <c r="G135"/>
    </row>
    <row r="136" spans="4:7" x14ac:dyDescent="0.3">
      <c r="D136"/>
      <c r="E136"/>
      <c r="F136"/>
      <c r="G136"/>
    </row>
    <row r="137" spans="4:7" x14ac:dyDescent="0.3">
      <c r="G137"/>
    </row>
    <row r="138" spans="4:7" x14ac:dyDescent="0.3">
      <c r="G138"/>
    </row>
    <row r="139" spans="4:7" x14ac:dyDescent="0.3">
      <c r="G139"/>
    </row>
    <row r="140" spans="4:7" x14ac:dyDescent="0.3">
      <c r="G140"/>
    </row>
    <row r="141" spans="4:7" x14ac:dyDescent="0.3">
      <c r="G141"/>
    </row>
    <row r="142" spans="4:7" x14ac:dyDescent="0.3">
      <c r="G142"/>
    </row>
    <row r="143" spans="4:7" x14ac:dyDescent="0.3">
      <c r="G143"/>
    </row>
    <row r="144" spans="4:7" x14ac:dyDescent="0.3">
      <c r="G144"/>
    </row>
    <row r="145" spans="7:7" x14ac:dyDescent="0.3">
      <c r="G145"/>
    </row>
    <row r="146" spans="7:7" x14ac:dyDescent="0.3">
      <c r="G146"/>
    </row>
    <row r="147" spans="7:7" x14ac:dyDescent="0.3">
      <c r="G147"/>
    </row>
    <row r="148" spans="7:7" x14ac:dyDescent="0.3">
      <c r="G148"/>
    </row>
    <row r="149" spans="7:7" x14ac:dyDescent="0.3">
      <c r="G149"/>
    </row>
    <row r="150" spans="7:7" x14ac:dyDescent="0.3">
      <c r="G150"/>
    </row>
    <row r="151" spans="7:7" x14ac:dyDescent="0.3">
      <c r="G151"/>
    </row>
    <row r="152" spans="7:7" x14ac:dyDescent="0.3">
      <c r="G152"/>
    </row>
    <row r="153" spans="7:7" x14ac:dyDescent="0.3">
      <c r="G153"/>
    </row>
    <row r="154" spans="7:7" x14ac:dyDescent="0.3">
      <c r="G154"/>
    </row>
    <row r="155" spans="7:7" x14ac:dyDescent="0.3">
      <c r="G155"/>
    </row>
    <row r="156" spans="7:7" x14ac:dyDescent="0.3">
      <c r="G156"/>
    </row>
    <row r="157" spans="7:7" x14ac:dyDescent="0.3">
      <c r="G157"/>
    </row>
    <row r="158" spans="7:7" x14ac:dyDescent="0.3">
      <c r="G158"/>
    </row>
    <row r="159" spans="7:7" x14ac:dyDescent="0.3">
      <c r="G159"/>
    </row>
    <row r="160" spans="7:7" x14ac:dyDescent="0.3">
      <c r="G160"/>
    </row>
    <row r="161" spans="7:7" x14ac:dyDescent="0.3">
      <c r="G161"/>
    </row>
    <row r="162" spans="7:7" x14ac:dyDescent="0.3">
      <c r="G162"/>
    </row>
    <row r="163" spans="7:7" x14ac:dyDescent="0.3">
      <c r="G163"/>
    </row>
    <row r="164" spans="7:7" x14ac:dyDescent="0.3">
      <c r="G164"/>
    </row>
    <row r="165" spans="7:7" x14ac:dyDescent="0.3">
      <c r="G165"/>
    </row>
    <row r="166" spans="7:7" x14ac:dyDescent="0.3">
      <c r="G166"/>
    </row>
    <row r="167" spans="7:7" x14ac:dyDescent="0.3">
      <c r="G167"/>
    </row>
    <row r="168" spans="7:7" x14ac:dyDescent="0.3">
      <c r="G168"/>
    </row>
    <row r="169" spans="7:7" x14ac:dyDescent="0.3">
      <c r="G169"/>
    </row>
    <row r="170" spans="7:7" x14ac:dyDescent="0.3">
      <c r="G170"/>
    </row>
    <row r="171" spans="7:7" x14ac:dyDescent="0.3">
      <c r="G171"/>
    </row>
    <row r="172" spans="7:7" x14ac:dyDescent="0.3">
      <c r="G172"/>
    </row>
    <row r="173" spans="7:7" x14ac:dyDescent="0.3">
      <c r="G173"/>
    </row>
    <row r="174" spans="7:7" x14ac:dyDescent="0.3">
      <c r="G174"/>
    </row>
    <row r="175" spans="7:7" x14ac:dyDescent="0.3">
      <c r="G175"/>
    </row>
    <row r="176" spans="7:7" x14ac:dyDescent="0.3">
      <c r="G176"/>
    </row>
    <row r="177" spans="7:7" x14ac:dyDescent="0.3">
      <c r="G177"/>
    </row>
    <row r="178" spans="7:7" x14ac:dyDescent="0.3">
      <c r="G178"/>
    </row>
    <row r="179" spans="7:7" x14ac:dyDescent="0.3">
      <c r="G179"/>
    </row>
    <row r="180" spans="7:7" x14ac:dyDescent="0.3">
      <c r="G180"/>
    </row>
    <row r="181" spans="7:7" x14ac:dyDescent="0.3">
      <c r="G181"/>
    </row>
    <row r="182" spans="7:7" x14ac:dyDescent="0.3">
      <c r="G182"/>
    </row>
    <row r="183" spans="7:7" x14ac:dyDescent="0.3">
      <c r="G183"/>
    </row>
    <row r="184" spans="7:7" x14ac:dyDescent="0.3">
      <c r="G184"/>
    </row>
    <row r="185" spans="7:7" x14ac:dyDescent="0.3">
      <c r="G185"/>
    </row>
    <row r="186" spans="7:7" x14ac:dyDescent="0.3">
      <c r="G186"/>
    </row>
    <row r="187" spans="7:7" x14ac:dyDescent="0.3">
      <c r="G187"/>
    </row>
    <row r="188" spans="7:7" x14ac:dyDescent="0.3">
      <c r="G188"/>
    </row>
    <row r="189" spans="7:7" x14ac:dyDescent="0.3">
      <c r="G189"/>
    </row>
    <row r="190" spans="7:7" x14ac:dyDescent="0.3">
      <c r="G190"/>
    </row>
    <row r="191" spans="7:7" x14ac:dyDescent="0.3">
      <c r="G191"/>
    </row>
    <row r="192" spans="7:7" x14ac:dyDescent="0.3">
      <c r="G192"/>
    </row>
    <row r="193" spans="7:7" x14ac:dyDescent="0.3">
      <c r="G193"/>
    </row>
    <row r="194" spans="7:7" x14ac:dyDescent="0.3">
      <c r="G194"/>
    </row>
    <row r="195" spans="7:7" x14ac:dyDescent="0.3">
      <c r="G195"/>
    </row>
    <row r="196" spans="7:7" x14ac:dyDescent="0.3">
      <c r="G196"/>
    </row>
    <row r="197" spans="7:7" x14ac:dyDescent="0.3">
      <c r="G197"/>
    </row>
    <row r="198" spans="7:7" x14ac:dyDescent="0.3">
      <c r="G198"/>
    </row>
    <row r="199" spans="7:7" x14ac:dyDescent="0.3">
      <c r="G199"/>
    </row>
    <row r="200" spans="7:7" x14ac:dyDescent="0.3">
      <c r="G200"/>
    </row>
    <row r="201" spans="7:7" x14ac:dyDescent="0.3">
      <c r="G201"/>
    </row>
    <row r="202" spans="7:7" x14ac:dyDescent="0.3">
      <c r="G202"/>
    </row>
    <row r="203" spans="7:7" x14ac:dyDescent="0.3">
      <c r="G203"/>
    </row>
    <row r="204" spans="7:7" x14ac:dyDescent="0.3">
      <c r="G204"/>
    </row>
    <row r="205" spans="7:7" x14ac:dyDescent="0.3">
      <c r="G205"/>
    </row>
    <row r="206" spans="7:7" x14ac:dyDescent="0.3">
      <c r="G206"/>
    </row>
    <row r="207" spans="7:7" x14ac:dyDescent="0.3">
      <c r="G207"/>
    </row>
    <row r="208" spans="7:7" x14ac:dyDescent="0.3">
      <c r="G208"/>
    </row>
    <row r="209" spans="7:7" x14ac:dyDescent="0.3">
      <c r="G209"/>
    </row>
    <row r="210" spans="7:7" x14ac:dyDescent="0.3">
      <c r="G210"/>
    </row>
    <row r="211" spans="7:7" x14ac:dyDescent="0.3">
      <c r="G211"/>
    </row>
    <row r="212" spans="7:7" x14ac:dyDescent="0.3">
      <c r="G212"/>
    </row>
    <row r="213" spans="7:7" x14ac:dyDescent="0.3">
      <c r="G213"/>
    </row>
    <row r="214" spans="7:7" x14ac:dyDescent="0.3">
      <c r="G214"/>
    </row>
    <row r="215" spans="7:7" x14ac:dyDescent="0.3">
      <c r="G215"/>
    </row>
    <row r="216" spans="7:7" x14ac:dyDescent="0.3">
      <c r="G216"/>
    </row>
    <row r="217" spans="7:7" x14ac:dyDescent="0.3">
      <c r="G217"/>
    </row>
    <row r="218" spans="7:7" x14ac:dyDescent="0.3">
      <c r="G218"/>
    </row>
    <row r="219" spans="7:7" x14ac:dyDescent="0.3">
      <c r="G219"/>
    </row>
    <row r="220" spans="7:7" x14ac:dyDescent="0.3">
      <c r="G220"/>
    </row>
    <row r="221" spans="7:7" x14ac:dyDescent="0.3">
      <c r="G221"/>
    </row>
    <row r="222" spans="7:7" x14ac:dyDescent="0.3">
      <c r="G222"/>
    </row>
    <row r="223" spans="7:7" x14ac:dyDescent="0.3">
      <c r="G223"/>
    </row>
    <row r="224" spans="7:7" x14ac:dyDescent="0.3">
      <c r="G224"/>
    </row>
    <row r="225" spans="7:7" x14ac:dyDescent="0.3">
      <c r="G225"/>
    </row>
    <row r="226" spans="7:7" x14ac:dyDescent="0.3">
      <c r="G226"/>
    </row>
    <row r="227" spans="7:7" x14ac:dyDescent="0.3">
      <c r="G227"/>
    </row>
    <row r="228" spans="7:7" x14ac:dyDescent="0.3">
      <c r="G228"/>
    </row>
    <row r="229" spans="7:7" x14ac:dyDescent="0.3">
      <c r="G229"/>
    </row>
    <row r="230" spans="7:7" x14ac:dyDescent="0.3">
      <c r="G230"/>
    </row>
    <row r="231" spans="7:7" x14ac:dyDescent="0.3">
      <c r="G231"/>
    </row>
    <row r="232" spans="7:7" x14ac:dyDescent="0.3">
      <c r="G232"/>
    </row>
    <row r="233" spans="7:7" x14ac:dyDescent="0.3">
      <c r="G233"/>
    </row>
    <row r="234" spans="7:7" x14ac:dyDescent="0.3">
      <c r="G234"/>
    </row>
    <row r="235" spans="7:7" x14ac:dyDescent="0.3">
      <c r="G235"/>
    </row>
    <row r="236" spans="7:7" x14ac:dyDescent="0.3">
      <c r="G236"/>
    </row>
    <row r="237" spans="7:7" x14ac:dyDescent="0.3">
      <c r="G237"/>
    </row>
    <row r="238" spans="7:7" x14ac:dyDescent="0.3">
      <c r="G238"/>
    </row>
    <row r="239" spans="7:7" x14ac:dyDescent="0.3">
      <c r="G239"/>
    </row>
    <row r="240" spans="7:7" x14ac:dyDescent="0.3">
      <c r="G240"/>
    </row>
    <row r="241" spans="7:7" x14ac:dyDescent="0.3">
      <c r="G241"/>
    </row>
    <row r="242" spans="7:7" x14ac:dyDescent="0.3">
      <c r="G242"/>
    </row>
    <row r="243" spans="7:7" x14ac:dyDescent="0.3">
      <c r="G243"/>
    </row>
    <row r="244" spans="7:7" x14ac:dyDescent="0.3">
      <c r="G244"/>
    </row>
    <row r="245" spans="7:7" x14ac:dyDescent="0.3">
      <c r="G245"/>
    </row>
    <row r="246" spans="7:7" x14ac:dyDescent="0.3">
      <c r="G246"/>
    </row>
    <row r="247" spans="7:7" x14ac:dyDescent="0.3">
      <c r="G247"/>
    </row>
  </sheetData>
  <sheetProtection algorithmName="SHA-512" hashValue="5MkcHTjTdev5d2ylVCmZglxR1h+HH4Q3mTGyyoCk/3TUz/cMbBbC1OYMw99xOA45avDK9yz/b1mOhQ1LsujJ9g==" saltValue="aj5Hf2jpkPB0YkugZzL+9g==" spinCount="100000" sheet="1" objects="1" scenarios="1" pivotTables="0"/>
  <mergeCells count="2">
    <mergeCell ref="A1:F1"/>
    <mergeCell ref="C3:F3"/>
  </mergeCells>
  <pageMargins left="0.5" right="0.5" top="1" bottom="0.75" header="0.3" footer="0.3"/>
  <pageSetup orientation="portrait" horizontalDpi="1200" verticalDpi="1200" r:id="rId2"/>
  <headerFooter>
    <oddHeader>&amp;C&amp;"-,Bold"&amp;14Summary Table Report&amp;R&amp;G</oddHeader>
    <oddFooter>&amp;Lcder_str_wp043_nsdp_v01</oddFoot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G247"/>
  <sheetViews>
    <sheetView showGridLines="0" view="pageLayout" zoomScaleNormal="100" workbookViewId="0">
      <selection activeCell="A2" sqref="A2"/>
    </sheetView>
  </sheetViews>
  <sheetFormatPr defaultRowHeight="14.4" x14ac:dyDescent="0.3"/>
  <cols>
    <col min="1" max="1" width="12.33203125" customWidth="1"/>
    <col min="2" max="2" width="16.33203125" customWidth="1"/>
    <col min="3" max="3" width="12.33203125" customWidth="1"/>
    <col min="4" max="4" width="18.33203125" style="1" customWidth="1"/>
    <col min="5" max="5" width="18.109375" style="1" customWidth="1"/>
    <col min="6" max="6" width="18.33203125" style="1" customWidth="1"/>
    <col min="7" max="7" width="9.109375" style="1"/>
    <col min="8" max="8" width="35.6640625" bestFit="1" customWidth="1"/>
    <col min="9" max="9" width="6.88671875" customWidth="1"/>
    <col min="10" max="10" width="12.33203125" customWidth="1"/>
    <col min="11" max="11" width="6.6640625" customWidth="1"/>
    <col min="12" max="13" width="14.6640625" customWidth="1"/>
  </cols>
  <sheetData>
    <row r="1" spans="1:7" ht="32.25" customHeight="1" x14ac:dyDescent="0.3">
      <c r="A1" s="93" t="str">
        <f>CONCATENATE("Table 3: Number of Incident ", B3, " Days Supplied by Year, Sex, Age Group, and Washout Period", " in the Sentinel Distributed Database (SDD) from January 1, 2008 to December 31, 2015")</f>
        <v>Table 3: Number of Incident BORTEZOMIB Days Supplied by Year, Sex, Age Group, and Washout Period in the Sentinel Distributed Database (SDD) from January 1, 2008 to December 31, 2015</v>
      </c>
      <c r="B1" s="94"/>
      <c r="C1" s="94"/>
      <c r="D1" s="94"/>
      <c r="E1" s="94"/>
      <c r="F1" s="95"/>
    </row>
    <row r="2" spans="1:7" x14ac:dyDescent="0.3">
      <c r="A2" s="22"/>
      <c r="B2" s="5"/>
      <c r="C2" s="19"/>
      <c r="D2" s="20"/>
      <c r="E2" s="20"/>
      <c r="F2" s="21"/>
    </row>
    <row r="3" spans="1:7" ht="30" customHeight="1" x14ac:dyDescent="0.3">
      <c r="A3" s="44" t="s">
        <v>2</v>
      </c>
      <c r="B3" s="43" t="s">
        <v>18</v>
      </c>
      <c r="C3" s="90" t="s">
        <v>16</v>
      </c>
      <c r="D3" s="91"/>
      <c r="E3" s="91"/>
      <c r="F3" s="92"/>
      <c r="G3"/>
    </row>
    <row r="4" spans="1:7" x14ac:dyDescent="0.3">
      <c r="A4" s="23"/>
      <c r="C4" s="2"/>
      <c r="D4" s="3"/>
      <c r="E4" s="3"/>
      <c r="F4" s="15"/>
      <c r="G4"/>
    </row>
    <row r="5" spans="1:7" x14ac:dyDescent="0.3">
      <c r="A5" s="45"/>
      <c r="B5" s="37"/>
      <c r="C5" s="37"/>
      <c r="D5" s="57" t="s">
        <v>3</v>
      </c>
      <c r="E5" s="58"/>
      <c r="F5" s="59"/>
      <c r="G5"/>
    </row>
    <row r="6" spans="1:7" ht="43.2" x14ac:dyDescent="0.3">
      <c r="A6" s="38" t="s">
        <v>1</v>
      </c>
      <c r="B6" s="38" t="s">
        <v>0</v>
      </c>
      <c r="C6" s="89" t="s">
        <v>41</v>
      </c>
      <c r="D6" s="46" t="s">
        <v>55</v>
      </c>
      <c r="E6" s="47" t="s">
        <v>56</v>
      </c>
      <c r="F6" s="48" t="s">
        <v>57</v>
      </c>
      <c r="G6"/>
    </row>
    <row r="7" spans="1:7" x14ac:dyDescent="0.3">
      <c r="A7" s="36">
        <v>2008</v>
      </c>
      <c r="B7" s="36" t="s">
        <v>13</v>
      </c>
      <c r="C7" s="36" t="s">
        <v>9</v>
      </c>
      <c r="D7" s="49">
        <v>0</v>
      </c>
      <c r="E7" s="50">
        <v>0</v>
      </c>
      <c r="F7" s="51">
        <v>0</v>
      </c>
      <c r="G7"/>
    </row>
    <row r="8" spans="1:7" x14ac:dyDescent="0.3">
      <c r="A8" s="39"/>
      <c r="B8" s="39"/>
      <c r="C8" s="40" t="s">
        <v>10</v>
      </c>
      <c r="D8" s="52">
        <v>143</v>
      </c>
      <c r="E8" s="1">
        <v>143</v>
      </c>
      <c r="F8" s="53">
        <v>143</v>
      </c>
      <c r="G8"/>
    </row>
    <row r="9" spans="1:7" x14ac:dyDescent="0.3">
      <c r="A9" s="39"/>
      <c r="B9" s="39"/>
      <c r="C9" s="40" t="s">
        <v>11</v>
      </c>
      <c r="D9" s="52">
        <v>412</v>
      </c>
      <c r="E9" s="1">
        <v>406</v>
      </c>
      <c r="F9" s="53">
        <v>406</v>
      </c>
      <c r="G9"/>
    </row>
    <row r="10" spans="1:7" x14ac:dyDescent="0.3">
      <c r="A10" s="39"/>
      <c r="B10" s="39"/>
      <c r="C10" s="40" t="s">
        <v>12</v>
      </c>
      <c r="D10" s="52">
        <v>1015</v>
      </c>
      <c r="E10" s="1">
        <v>1014</v>
      </c>
      <c r="F10" s="53">
        <v>986</v>
      </c>
      <c r="G10"/>
    </row>
    <row r="11" spans="1:7" x14ac:dyDescent="0.3">
      <c r="A11" s="39"/>
      <c r="B11" s="36" t="s">
        <v>8</v>
      </c>
      <c r="C11" s="36" t="s">
        <v>9</v>
      </c>
      <c r="D11" s="49">
        <v>0</v>
      </c>
      <c r="E11" s="50">
        <v>0</v>
      </c>
      <c r="F11" s="51">
        <v>0</v>
      </c>
      <c r="G11"/>
    </row>
    <row r="12" spans="1:7" x14ac:dyDescent="0.3">
      <c r="A12" s="39"/>
      <c r="B12" s="39"/>
      <c r="C12" s="40" t="s">
        <v>10</v>
      </c>
      <c r="D12" s="52">
        <v>0</v>
      </c>
      <c r="E12" s="1">
        <v>0</v>
      </c>
      <c r="F12" s="53">
        <v>0</v>
      </c>
      <c r="G12"/>
    </row>
    <row r="13" spans="1:7" x14ac:dyDescent="0.3">
      <c r="A13" s="39"/>
      <c r="B13" s="39"/>
      <c r="C13" s="40" t="s">
        <v>11</v>
      </c>
      <c r="D13" s="52">
        <v>426</v>
      </c>
      <c r="E13" s="1">
        <v>426</v>
      </c>
      <c r="F13" s="53">
        <v>426</v>
      </c>
      <c r="G13"/>
    </row>
    <row r="14" spans="1:7" x14ac:dyDescent="0.3">
      <c r="A14" s="39"/>
      <c r="B14" s="39"/>
      <c r="C14" s="40" t="s">
        <v>12</v>
      </c>
      <c r="D14" s="52">
        <v>482</v>
      </c>
      <c r="E14" s="1">
        <v>454</v>
      </c>
      <c r="F14" s="53">
        <v>454</v>
      </c>
      <c r="G14"/>
    </row>
    <row r="15" spans="1:7" x14ac:dyDescent="0.3">
      <c r="A15" s="36">
        <v>2009</v>
      </c>
      <c r="B15" s="36" t="s">
        <v>13</v>
      </c>
      <c r="C15" s="36" t="s">
        <v>9</v>
      </c>
      <c r="D15" s="49">
        <v>3</v>
      </c>
      <c r="E15" s="50">
        <v>3</v>
      </c>
      <c r="F15" s="51">
        <v>3</v>
      </c>
      <c r="G15"/>
    </row>
    <row r="16" spans="1:7" x14ac:dyDescent="0.3">
      <c r="A16" s="39"/>
      <c r="B16" s="39"/>
      <c r="C16" s="40" t="s">
        <v>10</v>
      </c>
      <c r="D16" s="52">
        <v>28</v>
      </c>
      <c r="E16" s="1">
        <v>28</v>
      </c>
      <c r="F16" s="53">
        <v>28</v>
      </c>
      <c r="G16"/>
    </row>
    <row r="17" spans="1:7" x14ac:dyDescent="0.3">
      <c r="A17" s="39"/>
      <c r="B17" s="39"/>
      <c r="C17" s="40" t="s">
        <v>11</v>
      </c>
      <c r="D17" s="52">
        <v>1274</v>
      </c>
      <c r="E17" s="1">
        <v>1269</v>
      </c>
      <c r="F17" s="53">
        <v>1261</v>
      </c>
      <c r="G17"/>
    </row>
    <row r="18" spans="1:7" x14ac:dyDescent="0.3">
      <c r="A18" s="39"/>
      <c r="B18" s="39"/>
      <c r="C18" s="40" t="s">
        <v>12</v>
      </c>
      <c r="D18" s="52">
        <v>1776</v>
      </c>
      <c r="E18" s="1">
        <v>1713</v>
      </c>
      <c r="F18" s="53">
        <v>1688</v>
      </c>
      <c r="G18"/>
    </row>
    <row r="19" spans="1:7" x14ac:dyDescent="0.3">
      <c r="A19" s="39"/>
      <c r="B19" s="36" t="s">
        <v>8</v>
      </c>
      <c r="C19" s="36" t="s">
        <v>9</v>
      </c>
      <c r="D19" s="49">
        <v>0</v>
      </c>
      <c r="E19" s="50">
        <v>0</v>
      </c>
      <c r="F19" s="51">
        <v>0</v>
      </c>
      <c r="G19"/>
    </row>
    <row r="20" spans="1:7" x14ac:dyDescent="0.3">
      <c r="A20" s="39"/>
      <c r="B20" s="39"/>
      <c r="C20" s="40" t="s">
        <v>10</v>
      </c>
      <c r="D20" s="52">
        <v>31</v>
      </c>
      <c r="E20" s="1">
        <v>31</v>
      </c>
      <c r="F20" s="53">
        <v>31</v>
      </c>
      <c r="G20"/>
    </row>
    <row r="21" spans="1:7" x14ac:dyDescent="0.3">
      <c r="A21" s="39"/>
      <c r="B21" s="39"/>
      <c r="C21" s="40" t="s">
        <v>11</v>
      </c>
      <c r="D21" s="52">
        <v>524</v>
      </c>
      <c r="E21" s="1">
        <v>436</v>
      </c>
      <c r="F21" s="53">
        <v>357</v>
      </c>
      <c r="G21"/>
    </row>
    <row r="22" spans="1:7" x14ac:dyDescent="0.3">
      <c r="A22" s="39"/>
      <c r="B22" s="39"/>
      <c r="C22" s="40" t="s">
        <v>12</v>
      </c>
      <c r="D22" s="52">
        <v>1922</v>
      </c>
      <c r="E22" s="1">
        <v>1880</v>
      </c>
      <c r="F22" s="53">
        <v>1684</v>
      </c>
      <c r="G22"/>
    </row>
    <row r="23" spans="1:7" x14ac:dyDescent="0.3">
      <c r="A23" s="36">
        <v>2010</v>
      </c>
      <c r="B23" s="36" t="s">
        <v>13</v>
      </c>
      <c r="C23" s="36" t="s">
        <v>9</v>
      </c>
      <c r="D23" s="49">
        <v>0</v>
      </c>
      <c r="E23" s="50">
        <v>0</v>
      </c>
      <c r="F23" s="51">
        <v>0</v>
      </c>
      <c r="G23"/>
    </row>
    <row r="24" spans="1:7" x14ac:dyDescent="0.3">
      <c r="A24" s="39"/>
      <c r="B24" s="39"/>
      <c r="C24" s="40" t="s">
        <v>10</v>
      </c>
      <c r="D24" s="52">
        <v>0</v>
      </c>
      <c r="E24" s="1">
        <v>0</v>
      </c>
      <c r="F24" s="53">
        <v>0</v>
      </c>
      <c r="G24"/>
    </row>
    <row r="25" spans="1:7" x14ac:dyDescent="0.3">
      <c r="A25" s="39"/>
      <c r="B25" s="39"/>
      <c r="C25" s="40" t="s">
        <v>11</v>
      </c>
      <c r="D25" s="52">
        <v>737</v>
      </c>
      <c r="E25" s="1">
        <v>562</v>
      </c>
      <c r="F25" s="53">
        <v>490</v>
      </c>
      <c r="G25"/>
    </row>
    <row r="26" spans="1:7" x14ac:dyDescent="0.3">
      <c r="A26" s="39"/>
      <c r="B26" s="39"/>
      <c r="C26" s="40" t="s">
        <v>12</v>
      </c>
      <c r="D26" s="52">
        <v>1294</v>
      </c>
      <c r="E26" s="1">
        <v>1131</v>
      </c>
      <c r="F26" s="53">
        <v>1110</v>
      </c>
      <c r="G26"/>
    </row>
    <row r="27" spans="1:7" x14ac:dyDescent="0.3">
      <c r="A27" s="39"/>
      <c r="B27" s="36" t="s">
        <v>8</v>
      </c>
      <c r="C27" s="36" t="s">
        <v>9</v>
      </c>
      <c r="D27" s="49">
        <v>0</v>
      </c>
      <c r="E27" s="50">
        <v>0</v>
      </c>
      <c r="F27" s="51">
        <v>0</v>
      </c>
      <c r="G27"/>
    </row>
    <row r="28" spans="1:7" x14ac:dyDescent="0.3">
      <c r="A28" s="39"/>
      <c r="B28" s="39"/>
      <c r="C28" s="40" t="s">
        <v>10</v>
      </c>
      <c r="D28" s="52">
        <v>76</v>
      </c>
      <c r="E28" s="1">
        <v>76</v>
      </c>
      <c r="F28" s="53">
        <v>76</v>
      </c>
      <c r="G28"/>
    </row>
    <row r="29" spans="1:7" x14ac:dyDescent="0.3">
      <c r="A29" s="39"/>
      <c r="B29" s="39"/>
      <c r="C29" s="40" t="s">
        <v>11</v>
      </c>
      <c r="D29" s="52">
        <v>1900</v>
      </c>
      <c r="E29" s="1">
        <v>1837</v>
      </c>
      <c r="F29" s="53">
        <v>1837</v>
      </c>
      <c r="G29"/>
    </row>
    <row r="30" spans="1:7" x14ac:dyDescent="0.3">
      <c r="A30" s="39"/>
      <c r="B30" s="39"/>
      <c r="C30" s="40" t="s">
        <v>12</v>
      </c>
      <c r="D30" s="52">
        <v>950</v>
      </c>
      <c r="E30" s="1">
        <v>945</v>
      </c>
      <c r="F30" s="53">
        <v>917</v>
      </c>
      <c r="G30"/>
    </row>
    <row r="31" spans="1:7" x14ac:dyDescent="0.3">
      <c r="A31" s="36">
        <v>2011</v>
      </c>
      <c r="B31" s="36" t="s">
        <v>13</v>
      </c>
      <c r="C31" s="36" t="s">
        <v>9</v>
      </c>
      <c r="D31" s="49">
        <v>0</v>
      </c>
      <c r="E31" s="50">
        <v>0</v>
      </c>
      <c r="F31" s="51">
        <v>0</v>
      </c>
      <c r="G31"/>
    </row>
    <row r="32" spans="1:7" x14ac:dyDescent="0.3">
      <c r="A32" s="39"/>
      <c r="B32" s="39"/>
      <c r="C32" s="40" t="s">
        <v>10</v>
      </c>
      <c r="D32" s="52">
        <v>21</v>
      </c>
      <c r="E32" s="1">
        <v>21</v>
      </c>
      <c r="F32" s="53">
        <v>21</v>
      </c>
      <c r="G32"/>
    </row>
    <row r="33" spans="1:7" x14ac:dyDescent="0.3">
      <c r="A33" s="39"/>
      <c r="B33" s="39"/>
      <c r="C33" s="40" t="s">
        <v>11</v>
      </c>
      <c r="D33" s="52">
        <v>1403</v>
      </c>
      <c r="E33" s="1">
        <v>1271</v>
      </c>
      <c r="F33" s="53">
        <v>1019</v>
      </c>
      <c r="G33"/>
    </row>
    <row r="34" spans="1:7" x14ac:dyDescent="0.3">
      <c r="A34" s="39"/>
      <c r="B34" s="39"/>
      <c r="C34" s="40" t="s">
        <v>12</v>
      </c>
      <c r="D34" s="52">
        <v>4096</v>
      </c>
      <c r="E34" s="1">
        <v>3482</v>
      </c>
      <c r="F34" s="53">
        <v>3482</v>
      </c>
      <c r="G34"/>
    </row>
    <row r="35" spans="1:7" x14ac:dyDescent="0.3">
      <c r="A35" s="39"/>
      <c r="B35" s="36" t="s">
        <v>8</v>
      </c>
      <c r="C35" s="36" t="s">
        <v>9</v>
      </c>
      <c r="D35" s="49">
        <v>0</v>
      </c>
      <c r="E35" s="50">
        <v>0</v>
      </c>
      <c r="F35" s="51">
        <v>0</v>
      </c>
      <c r="G35"/>
    </row>
    <row r="36" spans="1:7" x14ac:dyDescent="0.3">
      <c r="A36" s="39"/>
      <c r="B36" s="39"/>
      <c r="C36" s="40" t="s">
        <v>10</v>
      </c>
      <c r="D36" s="52">
        <v>261</v>
      </c>
      <c r="E36" s="1">
        <v>261</v>
      </c>
      <c r="F36" s="53">
        <v>261</v>
      </c>
      <c r="G36"/>
    </row>
    <row r="37" spans="1:7" x14ac:dyDescent="0.3">
      <c r="A37" s="39"/>
      <c r="B37" s="39"/>
      <c r="C37" s="40" t="s">
        <v>11</v>
      </c>
      <c r="D37" s="52">
        <v>402</v>
      </c>
      <c r="E37" s="1">
        <v>365</v>
      </c>
      <c r="F37" s="53">
        <v>365</v>
      </c>
      <c r="G37"/>
    </row>
    <row r="38" spans="1:7" x14ac:dyDescent="0.3">
      <c r="A38" s="39"/>
      <c r="B38" s="39"/>
      <c r="C38" s="40" t="s">
        <v>12</v>
      </c>
      <c r="D38" s="52">
        <v>2809</v>
      </c>
      <c r="E38" s="1">
        <v>2775</v>
      </c>
      <c r="F38" s="53">
        <v>2754</v>
      </c>
      <c r="G38"/>
    </row>
    <row r="39" spans="1:7" x14ac:dyDescent="0.3">
      <c r="A39" s="36">
        <v>2012</v>
      </c>
      <c r="B39" s="36" t="s">
        <v>13</v>
      </c>
      <c r="C39" s="36" t="s">
        <v>9</v>
      </c>
      <c r="D39" s="49">
        <v>0</v>
      </c>
      <c r="E39" s="50">
        <v>0</v>
      </c>
      <c r="F39" s="51">
        <v>0</v>
      </c>
      <c r="G39"/>
    </row>
    <row r="40" spans="1:7" x14ac:dyDescent="0.3">
      <c r="A40" s="39"/>
      <c r="B40" s="39"/>
      <c r="C40" s="40" t="s">
        <v>10</v>
      </c>
      <c r="D40" s="52">
        <v>112</v>
      </c>
      <c r="E40" s="1">
        <v>112</v>
      </c>
      <c r="F40" s="53">
        <v>112</v>
      </c>
      <c r="G40"/>
    </row>
    <row r="41" spans="1:7" x14ac:dyDescent="0.3">
      <c r="A41" s="39"/>
      <c r="B41" s="39"/>
      <c r="C41" s="40" t="s">
        <v>11</v>
      </c>
      <c r="D41" s="52">
        <v>1165</v>
      </c>
      <c r="E41" s="1">
        <v>1141</v>
      </c>
      <c r="F41" s="53">
        <v>1036</v>
      </c>
      <c r="G41"/>
    </row>
    <row r="42" spans="1:7" x14ac:dyDescent="0.3">
      <c r="A42" s="39"/>
      <c r="B42" s="39"/>
      <c r="C42" s="40" t="s">
        <v>12</v>
      </c>
      <c r="D42" s="52">
        <v>2196</v>
      </c>
      <c r="E42" s="1">
        <v>2060</v>
      </c>
      <c r="F42" s="53">
        <v>2053</v>
      </c>
      <c r="G42"/>
    </row>
    <row r="43" spans="1:7" x14ac:dyDescent="0.3">
      <c r="A43" s="39"/>
      <c r="B43" s="36" t="s">
        <v>8</v>
      </c>
      <c r="C43" s="36" t="s">
        <v>9</v>
      </c>
      <c r="D43" s="49">
        <v>7</v>
      </c>
      <c r="E43" s="50">
        <v>7</v>
      </c>
      <c r="F43" s="51">
        <v>7</v>
      </c>
      <c r="G43"/>
    </row>
    <row r="44" spans="1:7" x14ac:dyDescent="0.3">
      <c r="A44" s="39"/>
      <c r="B44" s="39"/>
      <c r="C44" s="40" t="s">
        <v>10</v>
      </c>
      <c r="D44" s="52">
        <v>22</v>
      </c>
      <c r="E44" s="1">
        <v>22</v>
      </c>
      <c r="F44" s="53">
        <v>22</v>
      </c>
      <c r="G44"/>
    </row>
    <row r="45" spans="1:7" x14ac:dyDescent="0.3">
      <c r="A45" s="39"/>
      <c r="B45" s="39"/>
      <c r="C45" s="40" t="s">
        <v>11</v>
      </c>
      <c r="D45" s="52">
        <v>1752</v>
      </c>
      <c r="E45" s="1">
        <v>1741</v>
      </c>
      <c r="F45" s="53">
        <v>1741</v>
      </c>
      <c r="G45"/>
    </row>
    <row r="46" spans="1:7" x14ac:dyDescent="0.3">
      <c r="A46" s="39"/>
      <c r="B46" s="39"/>
      <c r="C46" s="40" t="s">
        <v>12</v>
      </c>
      <c r="D46" s="52">
        <v>2616</v>
      </c>
      <c r="E46" s="1">
        <v>2555</v>
      </c>
      <c r="F46" s="53">
        <v>2429</v>
      </c>
      <c r="G46"/>
    </row>
    <row r="47" spans="1:7" x14ac:dyDescent="0.3">
      <c r="A47" s="36">
        <v>2013</v>
      </c>
      <c r="B47" s="36" t="s">
        <v>13</v>
      </c>
      <c r="C47" s="36" t="s">
        <v>9</v>
      </c>
      <c r="D47" s="49">
        <v>0</v>
      </c>
      <c r="E47" s="50">
        <v>0</v>
      </c>
      <c r="F47" s="51">
        <v>0</v>
      </c>
      <c r="G47"/>
    </row>
    <row r="48" spans="1:7" x14ac:dyDescent="0.3">
      <c r="A48" s="39"/>
      <c r="B48" s="39"/>
      <c r="C48" s="40" t="s">
        <v>10</v>
      </c>
      <c r="D48" s="52">
        <v>0</v>
      </c>
      <c r="E48" s="1">
        <v>0</v>
      </c>
      <c r="F48" s="53">
        <v>0</v>
      </c>
      <c r="G48"/>
    </row>
    <row r="49" spans="1:7" x14ac:dyDescent="0.3">
      <c r="A49" s="39"/>
      <c r="B49" s="39"/>
      <c r="C49" s="40" t="s">
        <v>11</v>
      </c>
      <c r="D49" s="52">
        <v>685</v>
      </c>
      <c r="E49" s="1">
        <v>586</v>
      </c>
      <c r="F49" s="53">
        <v>586</v>
      </c>
      <c r="G49"/>
    </row>
    <row r="50" spans="1:7" x14ac:dyDescent="0.3">
      <c r="A50" s="39"/>
      <c r="B50" s="39"/>
      <c r="C50" s="40" t="s">
        <v>12</v>
      </c>
      <c r="D50" s="52">
        <v>3919</v>
      </c>
      <c r="E50" s="1">
        <v>3818</v>
      </c>
      <c r="F50" s="53">
        <v>3538</v>
      </c>
      <c r="G50"/>
    </row>
    <row r="51" spans="1:7" x14ac:dyDescent="0.3">
      <c r="A51" s="39"/>
      <c r="B51" s="36" t="s">
        <v>8</v>
      </c>
      <c r="C51" s="36" t="s">
        <v>9</v>
      </c>
      <c r="D51" s="49">
        <v>0</v>
      </c>
      <c r="E51" s="50">
        <v>0</v>
      </c>
      <c r="F51" s="51">
        <v>0</v>
      </c>
      <c r="G51"/>
    </row>
    <row r="52" spans="1:7" x14ac:dyDescent="0.3">
      <c r="A52" s="39"/>
      <c r="B52" s="39"/>
      <c r="C52" s="40" t="s">
        <v>10</v>
      </c>
      <c r="D52" s="52">
        <v>21</v>
      </c>
      <c r="E52" s="1">
        <v>21</v>
      </c>
      <c r="F52" s="53">
        <v>21</v>
      </c>
      <c r="G52"/>
    </row>
    <row r="53" spans="1:7" x14ac:dyDescent="0.3">
      <c r="A53" s="39"/>
      <c r="B53" s="39"/>
      <c r="C53" s="40" t="s">
        <v>11</v>
      </c>
      <c r="D53" s="52">
        <v>406</v>
      </c>
      <c r="E53" s="1">
        <v>406</v>
      </c>
      <c r="F53" s="53">
        <v>406</v>
      </c>
      <c r="G53"/>
    </row>
    <row r="54" spans="1:7" x14ac:dyDescent="0.3">
      <c r="A54" s="39"/>
      <c r="B54" s="39"/>
      <c r="C54" s="40" t="s">
        <v>12</v>
      </c>
      <c r="D54" s="52">
        <v>1529</v>
      </c>
      <c r="E54" s="1">
        <v>1448</v>
      </c>
      <c r="F54" s="53">
        <v>1420</v>
      </c>
      <c r="G54"/>
    </row>
    <row r="55" spans="1:7" x14ac:dyDescent="0.3">
      <c r="A55" s="36">
        <v>2014</v>
      </c>
      <c r="B55" s="36" t="s">
        <v>13</v>
      </c>
      <c r="C55" s="36" t="s">
        <v>9</v>
      </c>
      <c r="D55" s="49">
        <v>0</v>
      </c>
      <c r="E55" s="50">
        <v>0</v>
      </c>
      <c r="F55" s="51">
        <v>0</v>
      </c>
      <c r="G55"/>
    </row>
    <row r="56" spans="1:7" x14ac:dyDescent="0.3">
      <c r="A56" s="39"/>
      <c r="B56" s="39"/>
      <c r="C56" s="40" t="s">
        <v>10</v>
      </c>
      <c r="D56" s="52">
        <v>0</v>
      </c>
      <c r="E56" s="1">
        <v>0</v>
      </c>
      <c r="F56" s="53">
        <v>0</v>
      </c>
      <c r="G56"/>
    </row>
    <row r="57" spans="1:7" x14ac:dyDescent="0.3">
      <c r="A57" s="39"/>
      <c r="B57" s="39"/>
      <c r="C57" s="40" t="s">
        <v>11</v>
      </c>
      <c r="D57" s="52">
        <v>571</v>
      </c>
      <c r="E57" s="1">
        <v>571</v>
      </c>
      <c r="F57" s="53">
        <v>515</v>
      </c>
      <c r="G57"/>
    </row>
    <row r="58" spans="1:7" x14ac:dyDescent="0.3">
      <c r="A58" s="39"/>
      <c r="B58" s="39"/>
      <c r="C58" s="40" t="s">
        <v>12</v>
      </c>
      <c r="D58" s="52">
        <v>2569</v>
      </c>
      <c r="E58" s="1">
        <v>2278</v>
      </c>
      <c r="F58" s="53">
        <v>2124</v>
      </c>
      <c r="G58"/>
    </row>
    <row r="59" spans="1:7" x14ac:dyDescent="0.3">
      <c r="A59" s="39"/>
      <c r="B59" s="36" t="s">
        <v>8</v>
      </c>
      <c r="C59" s="36" t="s">
        <v>9</v>
      </c>
      <c r="D59" s="49">
        <v>0</v>
      </c>
      <c r="E59" s="50">
        <v>0</v>
      </c>
      <c r="F59" s="51">
        <v>0</v>
      </c>
      <c r="G59"/>
    </row>
    <row r="60" spans="1:7" x14ac:dyDescent="0.3">
      <c r="A60" s="39"/>
      <c r="B60" s="39"/>
      <c r="C60" s="40" t="s">
        <v>10</v>
      </c>
      <c r="D60" s="52">
        <v>0</v>
      </c>
      <c r="E60" s="1">
        <v>0</v>
      </c>
      <c r="F60" s="53">
        <v>0</v>
      </c>
      <c r="G60"/>
    </row>
    <row r="61" spans="1:7" x14ac:dyDescent="0.3">
      <c r="A61" s="39"/>
      <c r="B61" s="39"/>
      <c r="C61" s="40" t="s">
        <v>11</v>
      </c>
      <c r="D61" s="52">
        <v>744</v>
      </c>
      <c r="E61" s="1">
        <v>401</v>
      </c>
      <c r="F61" s="53">
        <v>401</v>
      </c>
      <c r="G61"/>
    </row>
    <row r="62" spans="1:7" x14ac:dyDescent="0.3">
      <c r="A62" s="39"/>
      <c r="B62" s="39"/>
      <c r="C62" s="40" t="s">
        <v>12</v>
      </c>
      <c r="D62" s="52">
        <v>2286</v>
      </c>
      <c r="E62" s="1">
        <v>1934</v>
      </c>
      <c r="F62" s="53">
        <v>1934</v>
      </c>
      <c r="G62"/>
    </row>
    <row r="63" spans="1:7" x14ac:dyDescent="0.3">
      <c r="A63" s="36">
        <v>2015</v>
      </c>
      <c r="B63" s="36" t="s">
        <v>13</v>
      </c>
      <c r="C63" s="36" t="s">
        <v>9</v>
      </c>
      <c r="D63" s="49">
        <v>0</v>
      </c>
      <c r="E63" s="50">
        <v>0</v>
      </c>
      <c r="F63" s="51">
        <v>0</v>
      </c>
      <c r="G63"/>
    </row>
    <row r="64" spans="1:7" x14ac:dyDescent="0.3">
      <c r="A64" s="39"/>
      <c r="B64" s="39"/>
      <c r="C64" s="40" t="s">
        <v>10</v>
      </c>
      <c r="D64" s="52">
        <v>0</v>
      </c>
      <c r="E64" s="1">
        <v>0</v>
      </c>
      <c r="F64" s="53">
        <v>0</v>
      </c>
      <c r="G64"/>
    </row>
    <row r="65" spans="1:7" x14ac:dyDescent="0.3">
      <c r="A65" s="39"/>
      <c r="B65" s="39"/>
      <c r="C65" s="40" t="s">
        <v>11</v>
      </c>
      <c r="D65" s="52">
        <v>271</v>
      </c>
      <c r="E65" s="1">
        <v>185</v>
      </c>
      <c r="F65" s="53">
        <v>185</v>
      </c>
      <c r="G65"/>
    </row>
    <row r="66" spans="1:7" x14ac:dyDescent="0.3">
      <c r="A66" s="39"/>
      <c r="B66" s="39"/>
      <c r="C66" s="40" t="s">
        <v>12</v>
      </c>
      <c r="D66" s="52">
        <v>795</v>
      </c>
      <c r="E66" s="1">
        <v>723</v>
      </c>
      <c r="F66" s="53">
        <v>723</v>
      </c>
      <c r="G66"/>
    </row>
    <row r="67" spans="1:7" x14ac:dyDescent="0.3">
      <c r="A67" s="39"/>
      <c r="B67" s="36" t="s">
        <v>8</v>
      </c>
      <c r="C67" s="36" t="s">
        <v>9</v>
      </c>
      <c r="D67" s="49">
        <v>0</v>
      </c>
      <c r="E67" s="50">
        <v>0</v>
      </c>
      <c r="F67" s="51">
        <v>0</v>
      </c>
      <c r="G67"/>
    </row>
    <row r="68" spans="1:7" x14ac:dyDescent="0.3">
      <c r="A68" s="39"/>
      <c r="B68" s="39"/>
      <c r="C68" s="40" t="s">
        <v>10</v>
      </c>
      <c r="D68" s="52">
        <v>14</v>
      </c>
      <c r="E68" s="1">
        <v>14</v>
      </c>
      <c r="F68" s="53">
        <v>14</v>
      </c>
      <c r="G68"/>
    </row>
    <row r="69" spans="1:7" x14ac:dyDescent="0.3">
      <c r="A69" s="39"/>
      <c r="B69" s="39"/>
      <c r="C69" s="40" t="s">
        <v>11</v>
      </c>
      <c r="D69" s="52">
        <v>393</v>
      </c>
      <c r="E69" s="1">
        <v>390</v>
      </c>
      <c r="F69" s="53">
        <v>348</v>
      </c>
      <c r="G69"/>
    </row>
    <row r="70" spans="1:7" x14ac:dyDescent="0.3">
      <c r="A70" s="41"/>
      <c r="B70" s="41"/>
      <c r="C70" s="42" t="s">
        <v>12</v>
      </c>
      <c r="D70" s="54">
        <v>1568</v>
      </c>
      <c r="E70" s="55">
        <v>1298</v>
      </c>
      <c r="F70" s="56">
        <v>1153</v>
      </c>
      <c r="G70"/>
    </row>
    <row r="71" spans="1:7" x14ac:dyDescent="0.3">
      <c r="D71"/>
      <c r="E71"/>
      <c r="F71"/>
      <c r="G71"/>
    </row>
    <row r="72" spans="1:7" x14ac:dyDescent="0.3">
      <c r="D72"/>
      <c r="E72"/>
      <c r="F72"/>
      <c r="G72"/>
    </row>
    <row r="73" spans="1:7" x14ac:dyDescent="0.3">
      <c r="D73"/>
      <c r="E73"/>
      <c r="F73"/>
      <c r="G73"/>
    </row>
    <row r="74" spans="1:7" x14ac:dyDescent="0.3">
      <c r="D74"/>
      <c r="E74"/>
      <c r="F74"/>
      <c r="G74"/>
    </row>
    <row r="75" spans="1:7" x14ac:dyDescent="0.3">
      <c r="D75"/>
      <c r="E75"/>
      <c r="F75"/>
      <c r="G75"/>
    </row>
    <row r="76" spans="1:7" x14ac:dyDescent="0.3">
      <c r="D76"/>
      <c r="E76"/>
      <c r="F76"/>
      <c r="G76"/>
    </row>
    <row r="77" spans="1:7" x14ac:dyDescent="0.3">
      <c r="D77"/>
      <c r="E77"/>
      <c r="F77"/>
      <c r="G77"/>
    </row>
    <row r="78" spans="1:7" x14ac:dyDescent="0.3">
      <c r="D78"/>
      <c r="E78"/>
      <c r="F78"/>
      <c r="G78"/>
    </row>
    <row r="79" spans="1:7" x14ac:dyDescent="0.3">
      <c r="D79"/>
      <c r="E79"/>
      <c r="F79"/>
      <c r="G79"/>
    </row>
    <row r="80" spans="1:7" x14ac:dyDescent="0.3">
      <c r="D80"/>
      <c r="E80"/>
      <c r="F80"/>
      <c r="G80"/>
    </row>
    <row r="81" customFormat="1" x14ac:dyDescent="0.3"/>
    <row r="82" customFormat="1" x14ac:dyDescent="0.3"/>
    <row r="83" customFormat="1" x14ac:dyDescent="0.3"/>
    <row r="84" customFormat="1" x14ac:dyDescent="0.3"/>
    <row r="85" customFormat="1" x14ac:dyDescent="0.3"/>
    <row r="86" customFormat="1" x14ac:dyDescent="0.3"/>
    <row r="87" customFormat="1" x14ac:dyDescent="0.3"/>
    <row r="88" customFormat="1" x14ac:dyDescent="0.3"/>
    <row r="89" customFormat="1" x14ac:dyDescent="0.3"/>
    <row r="90" customFormat="1" x14ac:dyDescent="0.3"/>
    <row r="91" customFormat="1" x14ac:dyDescent="0.3"/>
    <row r="92" customFormat="1" x14ac:dyDescent="0.3"/>
    <row r="93" customFormat="1" x14ac:dyDescent="0.3"/>
    <row r="94" customFormat="1" x14ac:dyDescent="0.3"/>
    <row r="95" customFormat="1" x14ac:dyDescent="0.3"/>
    <row r="96" customFormat="1" x14ac:dyDescent="0.3"/>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spans="4:7" x14ac:dyDescent="0.3">
      <c r="D129"/>
      <c r="E129"/>
      <c r="F129"/>
      <c r="G129"/>
    </row>
    <row r="130" spans="4:7" x14ac:dyDescent="0.3">
      <c r="D130"/>
      <c r="E130"/>
      <c r="F130"/>
      <c r="G130"/>
    </row>
    <row r="131" spans="4:7" x14ac:dyDescent="0.3">
      <c r="D131"/>
      <c r="E131"/>
      <c r="F131"/>
      <c r="G131"/>
    </row>
    <row r="132" spans="4:7" x14ac:dyDescent="0.3">
      <c r="D132"/>
      <c r="E132"/>
      <c r="F132"/>
      <c r="G132"/>
    </row>
    <row r="133" spans="4:7" x14ac:dyDescent="0.3">
      <c r="D133"/>
      <c r="E133"/>
      <c r="F133"/>
      <c r="G133"/>
    </row>
    <row r="134" spans="4:7" x14ac:dyDescent="0.3">
      <c r="D134"/>
      <c r="E134"/>
      <c r="F134"/>
      <c r="G134"/>
    </row>
    <row r="135" spans="4:7" x14ac:dyDescent="0.3">
      <c r="D135"/>
      <c r="E135"/>
      <c r="F135"/>
      <c r="G135"/>
    </row>
    <row r="136" spans="4:7" x14ac:dyDescent="0.3">
      <c r="D136"/>
      <c r="E136"/>
      <c r="F136"/>
      <c r="G136"/>
    </row>
    <row r="137" spans="4:7" x14ac:dyDescent="0.3">
      <c r="G137"/>
    </row>
    <row r="138" spans="4:7" x14ac:dyDescent="0.3">
      <c r="G138"/>
    </row>
    <row r="139" spans="4:7" x14ac:dyDescent="0.3">
      <c r="G139"/>
    </row>
    <row r="140" spans="4:7" x14ac:dyDescent="0.3">
      <c r="G140"/>
    </row>
    <row r="141" spans="4:7" x14ac:dyDescent="0.3">
      <c r="G141"/>
    </row>
    <row r="142" spans="4:7" x14ac:dyDescent="0.3">
      <c r="G142"/>
    </row>
    <row r="143" spans="4:7" x14ac:dyDescent="0.3">
      <c r="G143"/>
    </row>
    <row r="144" spans="4:7" x14ac:dyDescent="0.3">
      <c r="G144"/>
    </row>
    <row r="145" spans="7:7" x14ac:dyDescent="0.3">
      <c r="G145"/>
    </row>
    <row r="146" spans="7:7" x14ac:dyDescent="0.3">
      <c r="G146"/>
    </row>
    <row r="147" spans="7:7" x14ac:dyDescent="0.3">
      <c r="G147"/>
    </row>
    <row r="148" spans="7:7" x14ac:dyDescent="0.3">
      <c r="G148"/>
    </row>
    <row r="149" spans="7:7" x14ac:dyDescent="0.3">
      <c r="G149"/>
    </row>
    <row r="150" spans="7:7" x14ac:dyDescent="0.3">
      <c r="G150"/>
    </row>
    <row r="151" spans="7:7" x14ac:dyDescent="0.3">
      <c r="G151"/>
    </row>
    <row r="152" spans="7:7" x14ac:dyDescent="0.3">
      <c r="G152"/>
    </row>
    <row r="153" spans="7:7" x14ac:dyDescent="0.3">
      <c r="G153"/>
    </row>
    <row r="154" spans="7:7" x14ac:dyDescent="0.3">
      <c r="G154"/>
    </row>
    <row r="155" spans="7:7" x14ac:dyDescent="0.3">
      <c r="G155"/>
    </row>
    <row r="156" spans="7:7" x14ac:dyDescent="0.3">
      <c r="G156"/>
    </row>
    <row r="157" spans="7:7" x14ac:dyDescent="0.3">
      <c r="G157"/>
    </row>
    <row r="158" spans="7:7" x14ac:dyDescent="0.3">
      <c r="G158"/>
    </row>
    <row r="159" spans="7:7" x14ac:dyDescent="0.3">
      <c r="G159"/>
    </row>
    <row r="160" spans="7:7" x14ac:dyDescent="0.3">
      <c r="G160"/>
    </row>
    <row r="161" spans="7:7" x14ac:dyDescent="0.3">
      <c r="G161"/>
    </row>
    <row r="162" spans="7:7" x14ac:dyDescent="0.3">
      <c r="G162"/>
    </row>
    <row r="163" spans="7:7" x14ac:dyDescent="0.3">
      <c r="G163"/>
    </row>
    <row r="164" spans="7:7" x14ac:dyDescent="0.3">
      <c r="G164"/>
    </row>
    <row r="165" spans="7:7" x14ac:dyDescent="0.3">
      <c r="G165"/>
    </row>
    <row r="166" spans="7:7" x14ac:dyDescent="0.3">
      <c r="G166"/>
    </row>
    <row r="167" spans="7:7" x14ac:dyDescent="0.3">
      <c r="G167"/>
    </row>
    <row r="168" spans="7:7" x14ac:dyDescent="0.3">
      <c r="G168"/>
    </row>
    <row r="169" spans="7:7" x14ac:dyDescent="0.3">
      <c r="G169"/>
    </row>
    <row r="170" spans="7:7" x14ac:dyDescent="0.3">
      <c r="G170"/>
    </row>
    <row r="171" spans="7:7" x14ac:dyDescent="0.3">
      <c r="G171"/>
    </row>
    <row r="172" spans="7:7" x14ac:dyDescent="0.3">
      <c r="G172"/>
    </row>
    <row r="173" spans="7:7" x14ac:dyDescent="0.3">
      <c r="G173"/>
    </row>
    <row r="174" spans="7:7" x14ac:dyDescent="0.3">
      <c r="G174"/>
    </row>
    <row r="175" spans="7:7" x14ac:dyDescent="0.3">
      <c r="G175"/>
    </row>
    <row r="176" spans="7:7" x14ac:dyDescent="0.3">
      <c r="G176"/>
    </row>
    <row r="177" spans="7:7" x14ac:dyDescent="0.3">
      <c r="G177"/>
    </row>
    <row r="178" spans="7:7" x14ac:dyDescent="0.3">
      <c r="G178"/>
    </row>
    <row r="179" spans="7:7" x14ac:dyDescent="0.3">
      <c r="G179"/>
    </row>
    <row r="180" spans="7:7" x14ac:dyDescent="0.3">
      <c r="G180"/>
    </row>
    <row r="181" spans="7:7" x14ac:dyDescent="0.3">
      <c r="G181"/>
    </row>
    <row r="182" spans="7:7" x14ac:dyDescent="0.3">
      <c r="G182"/>
    </row>
    <row r="183" spans="7:7" x14ac:dyDescent="0.3">
      <c r="G183"/>
    </row>
    <row r="184" spans="7:7" x14ac:dyDescent="0.3">
      <c r="G184"/>
    </row>
    <row r="185" spans="7:7" x14ac:dyDescent="0.3">
      <c r="G185"/>
    </row>
    <row r="186" spans="7:7" x14ac:dyDescent="0.3">
      <c r="G186"/>
    </row>
    <row r="187" spans="7:7" x14ac:dyDescent="0.3">
      <c r="G187"/>
    </row>
    <row r="188" spans="7:7" x14ac:dyDescent="0.3">
      <c r="G188"/>
    </row>
    <row r="189" spans="7:7" x14ac:dyDescent="0.3">
      <c r="G189"/>
    </row>
    <row r="190" spans="7:7" x14ac:dyDescent="0.3">
      <c r="G190"/>
    </row>
    <row r="191" spans="7:7" x14ac:dyDescent="0.3">
      <c r="G191"/>
    </row>
    <row r="192" spans="7:7" x14ac:dyDescent="0.3">
      <c r="G192"/>
    </row>
    <row r="193" spans="7:7" x14ac:dyDescent="0.3">
      <c r="G193"/>
    </row>
    <row r="194" spans="7:7" x14ac:dyDescent="0.3">
      <c r="G194"/>
    </row>
    <row r="195" spans="7:7" x14ac:dyDescent="0.3">
      <c r="G195"/>
    </row>
    <row r="196" spans="7:7" x14ac:dyDescent="0.3">
      <c r="G196"/>
    </row>
    <row r="197" spans="7:7" x14ac:dyDescent="0.3">
      <c r="G197"/>
    </row>
    <row r="198" spans="7:7" x14ac:dyDescent="0.3">
      <c r="G198"/>
    </row>
    <row r="199" spans="7:7" x14ac:dyDescent="0.3">
      <c r="G199"/>
    </row>
    <row r="200" spans="7:7" x14ac:dyDescent="0.3">
      <c r="G200"/>
    </row>
    <row r="201" spans="7:7" x14ac:dyDescent="0.3">
      <c r="G201"/>
    </row>
    <row r="202" spans="7:7" x14ac:dyDescent="0.3">
      <c r="G202"/>
    </row>
    <row r="203" spans="7:7" x14ac:dyDescent="0.3">
      <c r="G203"/>
    </row>
    <row r="204" spans="7:7" x14ac:dyDescent="0.3">
      <c r="G204"/>
    </row>
    <row r="205" spans="7:7" x14ac:dyDescent="0.3">
      <c r="G205"/>
    </row>
    <row r="206" spans="7:7" x14ac:dyDescent="0.3">
      <c r="G206"/>
    </row>
    <row r="207" spans="7:7" x14ac:dyDescent="0.3">
      <c r="G207"/>
    </row>
    <row r="208" spans="7:7" x14ac:dyDescent="0.3">
      <c r="G208"/>
    </row>
    <row r="209" spans="7:7" x14ac:dyDescent="0.3">
      <c r="G209"/>
    </row>
    <row r="210" spans="7:7" x14ac:dyDescent="0.3">
      <c r="G210"/>
    </row>
    <row r="211" spans="7:7" x14ac:dyDescent="0.3">
      <c r="G211"/>
    </row>
    <row r="212" spans="7:7" x14ac:dyDescent="0.3">
      <c r="G212"/>
    </row>
    <row r="213" spans="7:7" x14ac:dyDescent="0.3">
      <c r="G213"/>
    </row>
    <row r="214" spans="7:7" x14ac:dyDescent="0.3">
      <c r="G214"/>
    </row>
    <row r="215" spans="7:7" x14ac:dyDescent="0.3">
      <c r="G215"/>
    </row>
    <row r="216" spans="7:7" x14ac:dyDescent="0.3">
      <c r="G216"/>
    </row>
    <row r="217" spans="7:7" x14ac:dyDescent="0.3">
      <c r="G217"/>
    </row>
    <row r="218" spans="7:7" x14ac:dyDescent="0.3">
      <c r="G218"/>
    </row>
    <row r="219" spans="7:7" x14ac:dyDescent="0.3">
      <c r="G219"/>
    </row>
    <row r="220" spans="7:7" x14ac:dyDescent="0.3">
      <c r="G220"/>
    </row>
    <row r="221" spans="7:7" x14ac:dyDescent="0.3">
      <c r="G221"/>
    </row>
    <row r="222" spans="7:7" x14ac:dyDescent="0.3">
      <c r="G222"/>
    </row>
    <row r="223" spans="7:7" x14ac:dyDescent="0.3">
      <c r="G223"/>
    </row>
    <row r="224" spans="7:7" x14ac:dyDescent="0.3">
      <c r="G224"/>
    </row>
    <row r="225" spans="7:7" x14ac:dyDescent="0.3">
      <c r="G225"/>
    </row>
    <row r="226" spans="7:7" x14ac:dyDescent="0.3">
      <c r="G226"/>
    </row>
    <row r="227" spans="7:7" x14ac:dyDescent="0.3">
      <c r="G227"/>
    </row>
    <row r="228" spans="7:7" x14ac:dyDescent="0.3">
      <c r="G228"/>
    </row>
    <row r="229" spans="7:7" x14ac:dyDescent="0.3">
      <c r="G229"/>
    </row>
    <row r="230" spans="7:7" x14ac:dyDescent="0.3">
      <c r="G230"/>
    </row>
    <row r="231" spans="7:7" x14ac:dyDescent="0.3">
      <c r="G231"/>
    </row>
    <row r="232" spans="7:7" x14ac:dyDescent="0.3">
      <c r="G232"/>
    </row>
    <row r="233" spans="7:7" x14ac:dyDescent="0.3">
      <c r="G233"/>
    </row>
    <row r="234" spans="7:7" x14ac:dyDescent="0.3">
      <c r="G234"/>
    </row>
    <row r="235" spans="7:7" x14ac:dyDescent="0.3">
      <c r="G235"/>
    </row>
    <row r="236" spans="7:7" x14ac:dyDescent="0.3">
      <c r="G236"/>
    </row>
    <row r="237" spans="7:7" x14ac:dyDescent="0.3">
      <c r="G237"/>
    </row>
    <row r="238" spans="7:7" x14ac:dyDescent="0.3">
      <c r="G238"/>
    </row>
    <row r="239" spans="7:7" x14ac:dyDescent="0.3">
      <c r="G239"/>
    </row>
    <row r="240" spans="7:7" x14ac:dyDescent="0.3">
      <c r="G240"/>
    </row>
    <row r="241" spans="7:7" x14ac:dyDescent="0.3">
      <c r="G241"/>
    </row>
    <row r="242" spans="7:7" x14ac:dyDescent="0.3">
      <c r="G242"/>
    </row>
    <row r="243" spans="7:7" x14ac:dyDescent="0.3">
      <c r="G243"/>
    </row>
    <row r="244" spans="7:7" x14ac:dyDescent="0.3">
      <c r="G244"/>
    </row>
    <row r="245" spans="7:7" x14ac:dyDescent="0.3">
      <c r="G245"/>
    </row>
    <row r="246" spans="7:7" x14ac:dyDescent="0.3">
      <c r="G246"/>
    </row>
    <row r="247" spans="7:7" x14ac:dyDescent="0.3">
      <c r="G247"/>
    </row>
  </sheetData>
  <sheetProtection algorithmName="SHA-512" hashValue="Mp041hwLRKgUHqlFOeyQAREqHjZYwIN5Y62+dUv1V5RqSuQYPdpothcnny0GTsyETwXTO+W37O2l9Mu6vMbr4Q==" saltValue="KnaMzHgt+GwCGRYbF/GnqA==" spinCount="100000" sheet="1" objects="1" scenarios="1" pivotTables="0"/>
  <mergeCells count="2">
    <mergeCell ref="A1:F1"/>
    <mergeCell ref="C3:F3"/>
  </mergeCells>
  <pageMargins left="0.5" right="0.5" top="1" bottom="0.75" header="0.3" footer="0.3"/>
  <pageSetup orientation="portrait" horizontalDpi="1200" verticalDpi="1200" r:id="rId2"/>
  <headerFooter>
    <oddHeader>&amp;C&amp;"-,Bold"&amp;14Summary Table Report&amp;R&amp;G</oddHeader>
    <oddFooter>&amp;Lcder_str_wp043_nsdp_v01</oddFoot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G213"/>
  <sheetViews>
    <sheetView showGridLines="0" view="pageLayout" zoomScaleNormal="100" workbookViewId="0">
      <selection activeCell="A72" sqref="A72"/>
    </sheetView>
  </sheetViews>
  <sheetFormatPr defaultRowHeight="14.4" x14ac:dyDescent="0.3"/>
  <cols>
    <col min="1" max="1" width="14.88671875" customWidth="1"/>
    <col min="2" max="2" width="19" customWidth="1"/>
    <col min="3" max="3" width="12.5546875" customWidth="1"/>
    <col min="4" max="4" width="17.5546875" style="6" customWidth="1"/>
    <col min="5" max="6" width="17.6640625" style="6" customWidth="1"/>
    <col min="7" max="7" width="9.109375" style="1"/>
  </cols>
  <sheetData>
    <row r="1" spans="1:7" ht="28.8" customHeight="1" x14ac:dyDescent="0.3">
      <c r="A1" s="93" t="str">
        <f>CONCATENATE("Table 4: Days Supplied per Incident ", B3, " User by Year, Sex, Age Group, and Washout Period", " in the Sentinel Distributed Database (SDD) from January 1, 2008 to December 31, 2015")</f>
        <v>Table 4: Days Supplied per Incident BORTEZOMIB User by Year, Sex, Age Group, and Washout Period in the Sentinel Distributed Database (SDD) from January 1, 2008 to December 31, 2015</v>
      </c>
      <c r="B1" s="94"/>
      <c r="C1" s="94"/>
      <c r="D1" s="94"/>
      <c r="E1" s="94"/>
      <c r="F1" s="95"/>
    </row>
    <row r="2" spans="1:7" x14ac:dyDescent="0.3">
      <c r="A2" s="4"/>
      <c r="B2" s="5"/>
      <c r="C2" s="5"/>
      <c r="F2" s="7"/>
    </row>
    <row r="3" spans="1:7" ht="30" customHeight="1" x14ac:dyDescent="0.3">
      <c r="A3" s="44" t="s">
        <v>2</v>
      </c>
      <c r="B3" s="43" t="s">
        <v>18</v>
      </c>
      <c r="C3" s="90" t="s">
        <v>16</v>
      </c>
      <c r="D3" s="91"/>
      <c r="E3" s="91"/>
      <c r="F3" s="92"/>
    </row>
    <row r="4" spans="1:7" x14ac:dyDescent="0.3">
      <c r="A4" s="24"/>
      <c r="F4" s="25"/>
    </row>
    <row r="5" spans="1:7" x14ac:dyDescent="0.3">
      <c r="A5" s="36"/>
      <c r="B5" s="37"/>
      <c r="C5" s="37"/>
      <c r="D5" s="38" t="s">
        <v>3</v>
      </c>
      <c r="E5" s="72"/>
      <c r="F5" s="73"/>
      <c r="G5"/>
    </row>
    <row r="6" spans="1:7" ht="43.2" x14ac:dyDescent="0.3">
      <c r="A6" s="38" t="s">
        <v>1</v>
      </c>
      <c r="B6" s="38" t="s">
        <v>0</v>
      </c>
      <c r="C6" s="89" t="s">
        <v>41</v>
      </c>
      <c r="D6" s="46" t="s">
        <v>58</v>
      </c>
      <c r="E6" s="47" t="s">
        <v>59</v>
      </c>
      <c r="F6" s="48" t="s">
        <v>60</v>
      </c>
      <c r="G6"/>
    </row>
    <row r="7" spans="1:7" x14ac:dyDescent="0.3">
      <c r="A7" s="36">
        <v>2008</v>
      </c>
      <c r="B7" s="36" t="s">
        <v>13</v>
      </c>
      <c r="C7" s="36" t="s">
        <v>9</v>
      </c>
      <c r="D7" s="74" t="s">
        <v>14</v>
      </c>
      <c r="E7" s="75" t="s">
        <v>14</v>
      </c>
      <c r="F7" s="76" t="s">
        <v>14</v>
      </c>
      <c r="G7"/>
    </row>
    <row r="8" spans="1:7" x14ac:dyDescent="0.3">
      <c r="A8" s="39"/>
      <c r="B8" s="39"/>
      <c r="C8" s="40" t="s">
        <v>10</v>
      </c>
      <c r="D8" s="77">
        <v>35.75</v>
      </c>
      <c r="E8" s="35">
        <v>35.75</v>
      </c>
      <c r="F8" s="78">
        <v>47.666666666666664</v>
      </c>
      <c r="G8"/>
    </row>
    <row r="9" spans="1:7" x14ac:dyDescent="0.3">
      <c r="A9" s="39"/>
      <c r="B9" s="39"/>
      <c r="C9" s="40" t="s">
        <v>11</v>
      </c>
      <c r="D9" s="77">
        <v>21.684210526315791</v>
      </c>
      <c r="E9" s="35">
        <v>22.555555555555557</v>
      </c>
      <c r="F9" s="78">
        <v>22.555555555555557</v>
      </c>
      <c r="G9"/>
    </row>
    <row r="10" spans="1:7" x14ac:dyDescent="0.3">
      <c r="A10" s="39"/>
      <c r="B10" s="39"/>
      <c r="C10" s="40" t="s">
        <v>12</v>
      </c>
      <c r="D10" s="77">
        <v>30.757575757575758</v>
      </c>
      <c r="E10" s="35">
        <v>31.6875</v>
      </c>
      <c r="F10" s="78">
        <v>32.866666666666667</v>
      </c>
      <c r="G10"/>
    </row>
    <row r="11" spans="1:7" x14ac:dyDescent="0.3">
      <c r="A11" s="39"/>
      <c r="B11" s="36" t="s">
        <v>8</v>
      </c>
      <c r="C11" s="36" t="s">
        <v>9</v>
      </c>
      <c r="D11" s="74" t="s">
        <v>14</v>
      </c>
      <c r="E11" s="75" t="s">
        <v>14</v>
      </c>
      <c r="F11" s="76" t="s">
        <v>14</v>
      </c>
      <c r="G11"/>
    </row>
    <row r="12" spans="1:7" x14ac:dyDescent="0.3">
      <c r="A12" s="39"/>
      <c r="B12" s="39"/>
      <c r="C12" s="40" t="s">
        <v>10</v>
      </c>
      <c r="D12" s="77" t="s">
        <v>14</v>
      </c>
      <c r="E12" s="35" t="s">
        <v>14</v>
      </c>
      <c r="F12" s="78" t="s">
        <v>14</v>
      </c>
      <c r="G12"/>
    </row>
    <row r="13" spans="1:7" x14ac:dyDescent="0.3">
      <c r="A13" s="39"/>
      <c r="B13" s="39"/>
      <c r="C13" s="40" t="s">
        <v>11</v>
      </c>
      <c r="D13" s="77">
        <v>26.625</v>
      </c>
      <c r="E13" s="35">
        <v>26.625</v>
      </c>
      <c r="F13" s="78">
        <v>26.625</v>
      </c>
      <c r="G13"/>
    </row>
    <row r="14" spans="1:7" x14ac:dyDescent="0.3">
      <c r="A14" s="39"/>
      <c r="B14" s="39"/>
      <c r="C14" s="40" t="s">
        <v>12</v>
      </c>
      <c r="D14" s="77">
        <v>21.90909090909091</v>
      </c>
      <c r="E14" s="35">
        <v>21.61904761904762</v>
      </c>
      <c r="F14" s="78">
        <v>21.61904761904762</v>
      </c>
      <c r="G14"/>
    </row>
    <row r="15" spans="1:7" x14ac:dyDescent="0.3">
      <c r="A15" s="36">
        <v>2009</v>
      </c>
      <c r="B15" s="36" t="s">
        <v>13</v>
      </c>
      <c r="C15" s="36" t="s">
        <v>9</v>
      </c>
      <c r="D15" s="74">
        <v>3</v>
      </c>
      <c r="E15" s="75">
        <v>3</v>
      </c>
      <c r="F15" s="76">
        <v>3</v>
      </c>
      <c r="G15"/>
    </row>
    <row r="16" spans="1:7" x14ac:dyDescent="0.3">
      <c r="A16" s="39"/>
      <c r="B16" s="39"/>
      <c r="C16" s="40" t="s">
        <v>10</v>
      </c>
      <c r="D16" s="77">
        <v>28</v>
      </c>
      <c r="E16" s="35">
        <v>28</v>
      </c>
      <c r="F16" s="78">
        <v>28</v>
      </c>
      <c r="G16"/>
    </row>
    <row r="17" spans="1:7" x14ac:dyDescent="0.3">
      <c r="A17" s="39"/>
      <c r="B17" s="39"/>
      <c r="C17" s="40" t="s">
        <v>11</v>
      </c>
      <c r="D17" s="77">
        <v>42.466666666666669</v>
      </c>
      <c r="E17" s="35">
        <v>43.758620689655174</v>
      </c>
      <c r="F17" s="78">
        <v>48.5</v>
      </c>
      <c r="G17"/>
    </row>
    <row r="18" spans="1:7" x14ac:dyDescent="0.3">
      <c r="A18" s="39"/>
      <c r="B18" s="39"/>
      <c r="C18" s="40" t="s">
        <v>12</v>
      </c>
      <c r="D18" s="77">
        <v>45.53846153846154</v>
      </c>
      <c r="E18" s="35">
        <v>46.297297297297298</v>
      </c>
      <c r="F18" s="78">
        <v>48.228571428571428</v>
      </c>
      <c r="G18"/>
    </row>
    <row r="19" spans="1:7" x14ac:dyDescent="0.3">
      <c r="A19" s="39"/>
      <c r="B19" s="36" t="s">
        <v>8</v>
      </c>
      <c r="C19" s="36" t="s">
        <v>9</v>
      </c>
      <c r="D19" s="74" t="s">
        <v>14</v>
      </c>
      <c r="E19" s="75" t="s">
        <v>14</v>
      </c>
      <c r="F19" s="76" t="s">
        <v>14</v>
      </c>
      <c r="G19"/>
    </row>
    <row r="20" spans="1:7" x14ac:dyDescent="0.3">
      <c r="A20" s="39"/>
      <c r="B20" s="39"/>
      <c r="C20" s="40" t="s">
        <v>10</v>
      </c>
      <c r="D20" s="77">
        <v>10.333333333333334</v>
      </c>
      <c r="E20" s="35">
        <v>10.333333333333334</v>
      </c>
      <c r="F20" s="78">
        <v>10.333333333333334</v>
      </c>
      <c r="G20"/>
    </row>
    <row r="21" spans="1:7" x14ac:dyDescent="0.3">
      <c r="A21" s="39"/>
      <c r="B21" s="39"/>
      <c r="C21" s="40" t="s">
        <v>11</v>
      </c>
      <c r="D21" s="77">
        <v>27.578947368421051</v>
      </c>
      <c r="E21" s="35">
        <v>24.222222222222221</v>
      </c>
      <c r="F21" s="78">
        <v>22.3125</v>
      </c>
      <c r="G21"/>
    </row>
    <row r="22" spans="1:7" x14ac:dyDescent="0.3">
      <c r="A22" s="39"/>
      <c r="B22" s="39"/>
      <c r="C22" s="40" t="s">
        <v>12</v>
      </c>
      <c r="D22" s="77">
        <v>44.697674418604649</v>
      </c>
      <c r="E22" s="35">
        <v>44.761904761904759</v>
      </c>
      <c r="F22" s="78">
        <v>41.073170731707314</v>
      </c>
      <c r="G22"/>
    </row>
    <row r="23" spans="1:7" x14ac:dyDescent="0.3">
      <c r="A23" s="36">
        <v>2010</v>
      </c>
      <c r="B23" s="36" t="s">
        <v>13</v>
      </c>
      <c r="C23" s="36" t="s">
        <v>9</v>
      </c>
      <c r="D23" s="74" t="s">
        <v>14</v>
      </c>
      <c r="E23" s="75" t="s">
        <v>14</v>
      </c>
      <c r="F23" s="76" t="s">
        <v>14</v>
      </c>
      <c r="G23"/>
    </row>
    <row r="24" spans="1:7" x14ac:dyDescent="0.3">
      <c r="A24" s="39"/>
      <c r="B24" s="39"/>
      <c r="C24" s="40" t="s">
        <v>10</v>
      </c>
      <c r="D24" s="77" t="s">
        <v>14</v>
      </c>
      <c r="E24" s="35" t="s">
        <v>14</v>
      </c>
      <c r="F24" s="78" t="s">
        <v>14</v>
      </c>
      <c r="G24"/>
    </row>
    <row r="25" spans="1:7" x14ac:dyDescent="0.3">
      <c r="A25" s="39"/>
      <c r="B25" s="39"/>
      <c r="C25" s="40" t="s">
        <v>11</v>
      </c>
      <c r="D25" s="77">
        <v>35.095238095238095</v>
      </c>
      <c r="E25" s="35">
        <v>29.578947368421051</v>
      </c>
      <c r="F25" s="78">
        <v>27.222222222222221</v>
      </c>
      <c r="G25"/>
    </row>
    <row r="26" spans="1:7" x14ac:dyDescent="0.3">
      <c r="A26" s="39"/>
      <c r="B26" s="39"/>
      <c r="C26" s="40" t="s">
        <v>12</v>
      </c>
      <c r="D26" s="77">
        <v>43.133333333333333</v>
      </c>
      <c r="E26" s="35">
        <v>41.888888888888886</v>
      </c>
      <c r="F26" s="78">
        <v>42.692307692307693</v>
      </c>
      <c r="G26"/>
    </row>
    <row r="27" spans="1:7" x14ac:dyDescent="0.3">
      <c r="A27" s="39"/>
      <c r="B27" s="36" t="s">
        <v>8</v>
      </c>
      <c r="C27" s="36" t="s">
        <v>9</v>
      </c>
      <c r="D27" s="74" t="s">
        <v>14</v>
      </c>
      <c r="E27" s="75" t="s">
        <v>14</v>
      </c>
      <c r="F27" s="76" t="s">
        <v>14</v>
      </c>
      <c r="G27"/>
    </row>
    <row r="28" spans="1:7" x14ac:dyDescent="0.3">
      <c r="A28" s="39"/>
      <c r="B28" s="39"/>
      <c r="C28" s="40" t="s">
        <v>10</v>
      </c>
      <c r="D28" s="77">
        <v>38</v>
      </c>
      <c r="E28" s="35">
        <v>38</v>
      </c>
      <c r="F28" s="78">
        <v>38</v>
      </c>
      <c r="G28"/>
    </row>
    <row r="29" spans="1:7" x14ac:dyDescent="0.3">
      <c r="A29" s="39"/>
      <c r="B29" s="39"/>
      <c r="C29" s="40" t="s">
        <v>11</v>
      </c>
      <c r="D29" s="77">
        <v>86.36363636363636</v>
      </c>
      <c r="E29" s="35">
        <v>91.85</v>
      </c>
      <c r="F29" s="78">
        <v>96.684210526315795</v>
      </c>
      <c r="G29"/>
    </row>
    <row r="30" spans="1:7" x14ac:dyDescent="0.3">
      <c r="A30" s="39"/>
      <c r="B30" s="39"/>
      <c r="C30" s="40" t="s">
        <v>12</v>
      </c>
      <c r="D30" s="77">
        <v>41.304347826086953</v>
      </c>
      <c r="E30" s="35">
        <v>45</v>
      </c>
      <c r="F30" s="78">
        <v>50.944444444444443</v>
      </c>
      <c r="G30"/>
    </row>
    <row r="31" spans="1:7" x14ac:dyDescent="0.3">
      <c r="A31" s="36">
        <v>2011</v>
      </c>
      <c r="B31" s="36" t="s">
        <v>13</v>
      </c>
      <c r="C31" s="36" t="s">
        <v>9</v>
      </c>
      <c r="D31" s="74" t="s">
        <v>14</v>
      </c>
      <c r="E31" s="75" t="s">
        <v>14</v>
      </c>
      <c r="F31" s="76" t="s">
        <v>14</v>
      </c>
      <c r="G31"/>
    </row>
    <row r="32" spans="1:7" x14ac:dyDescent="0.3">
      <c r="A32" s="39"/>
      <c r="B32" s="39"/>
      <c r="C32" s="40" t="s">
        <v>10</v>
      </c>
      <c r="D32" s="77">
        <v>21</v>
      </c>
      <c r="E32" s="35">
        <v>21</v>
      </c>
      <c r="F32" s="78">
        <v>21</v>
      </c>
      <c r="G32"/>
    </row>
    <row r="33" spans="1:7" x14ac:dyDescent="0.3">
      <c r="A33" s="39"/>
      <c r="B33" s="39"/>
      <c r="C33" s="40" t="s">
        <v>11</v>
      </c>
      <c r="D33" s="77">
        <v>53.96153846153846</v>
      </c>
      <c r="E33" s="35">
        <v>52.958333333333336</v>
      </c>
      <c r="F33" s="78">
        <v>48.523809523809526</v>
      </c>
      <c r="G33"/>
    </row>
    <row r="34" spans="1:7" x14ac:dyDescent="0.3">
      <c r="A34" s="39"/>
      <c r="B34" s="39"/>
      <c r="C34" s="40" t="s">
        <v>12</v>
      </c>
      <c r="D34" s="77">
        <v>77.283018867924525</v>
      </c>
      <c r="E34" s="35">
        <v>75.695652173913047</v>
      </c>
      <c r="F34" s="78">
        <v>77.37777777777778</v>
      </c>
      <c r="G34"/>
    </row>
    <row r="35" spans="1:7" x14ac:dyDescent="0.3">
      <c r="A35" s="39"/>
      <c r="B35" s="36" t="s">
        <v>8</v>
      </c>
      <c r="C35" s="36" t="s">
        <v>9</v>
      </c>
      <c r="D35" s="74" t="s">
        <v>14</v>
      </c>
      <c r="E35" s="75" t="s">
        <v>14</v>
      </c>
      <c r="F35" s="76" t="s">
        <v>14</v>
      </c>
      <c r="G35"/>
    </row>
    <row r="36" spans="1:7" x14ac:dyDescent="0.3">
      <c r="A36" s="39"/>
      <c r="B36" s="39"/>
      <c r="C36" s="40" t="s">
        <v>10</v>
      </c>
      <c r="D36" s="77">
        <v>87</v>
      </c>
      <c r="E36" s="35">
        <v>87</v>
      </c>
      <c r="F36" s="78">
        <v>130.5</v>
      </c>
      <c r="G36"/>
    </row>
    <row r="37" spans="1:7" x14ac:dyDescent="0.3">
      <c r="A37" s="39"/>
      <c r="B37" s="39"/>
      <c r="C37" s="40" t="s">
        <v>11</v>
      </c>
      <c r="D37" s="77">
        <v>30.923076923076923</v>
      </c>
      <c r="E37" s="35">
        <v>33.18181818181818</v>
      </c>
      <c r="F37" s="78">
        <v>33.18181818181818</v>
      </c>
      <c r="G37"/>
    </row>
    <row r="38" spans="1:7" x14ac:dyDescent="0.3">
      <c r="A38" s="39"/>
      <c r="B38" s="39"/>
      <c r="C38" s="40" t="s">
        <v>12</v>
      </c>
      <c r="D38" s="77">
        <v>70.224999999999994</v>
      </c>
      <c r="E38" s="35">
        <v>73.026315789473685</v>
      </c>
      <c r="F38" s="78">
        <v>74.432432432432435</v>
      </c>
      <c r="G38"/>
    </row>
    <row r="39" spans="1:7" x14ac:dyDescent="0.3">
      <c r="A39" s="36">
        <v>2012</v>
      </c>
      <c r="B39" s="36" t="s">
        <v>13</v>
      </c>
      <c r="C39" s="36" t="s">
        <v>9</v>
      </c>
      <c r="D39" s="74" t="s">
        <v>14</v>
      </c>
      <c r="E39" s="75" t="s">
        <v>14</v>
      </c>
      <c r="F39" s="76" t="s">
        <v>14</v>
      </c>
      <c r="G39"/>
    </row>
    <row r="40" spans="1:7" x14ac:dyDescent="0.3">
      <c r="A40" s="39"/>
      <c r="B40" s="39"/>
      <c r="C40" s="40" t="s">
        <v>10</v>
      </c>
      <c r="D40" s="77">
        <v>22.4</v>
      </c>
      <c r="E40" s="35">
        <v>22.4</v>
      </c>
      <c r="F40" s="78">
        <v>28</v>
      </c>
      <c r="G40"/>
    </row>
    <row r="41" spans="1:7" x14ac:dyDescent="0.3">
      <c r="A41" s="39"/>
      <c r="B41" s="39"/>
      <c r="C41" s="40" t="s">
        <v>11</v>
      </c>
      <c r="D41" s="77">
        <v>32.361111111111114</v>
      </c>
      <c r="E41" s="35">
        <v>34.575757575757578</v>
      </c>
      <c r="F41" s="78">
        <v>33.41935483870968</v>
      </c>
      <c r="G41"/>
    </row>
    <row r="42" spans="1:7" x14ac:dyDescent="0.3">
      <c r="A42" s="39"/>
      <c r="B42" s="39"/>
      <c r="C42" s="40" t="s">
        <v>12</v>
      </c>
      <c r="D42" s="77">
        <v>45.75</v>
      </c>
      <c r="E42" s="35">
        <v>46.81818181818182</v>
      </c>
      <c r="F42" s="78">
        <v>48.88095238095238</v>
      </c>
      <c r="G42"/>
    </row>
    <row r="43" spans="1:7" x14ac:dyDescent="0.3">
      <c r="A43" s="39"/>
      <c r="B43" s="36" t="s">
        <v>8</v>
      </c>
      <c r="C43" s="36" t="s">
        <v>9</v>
      </c>
      <c r="D43" s="74">
        <v>7</v>
      </c>
      <c r="E43" s="75">
        <v>7</v>
      </c>
      <c r="F43" s="76">
        <v>7</v>
      </c>
      <c r="G43"/>
    </row>
    <row r="44" spans="1:7" x14ac:dyDescent="0.3">
      <c r="A44" s="39"/>
      <c r="B44" s="39"/>
      <c r="C44" s="40" t="s">
        <v>10</v>
      </c>
      <c r="D44" s="77">
        <v>7.333333333333333</v>
      </c>
      <c r="E44" s="35">
        <v>7.333333333333333</v>
      </c>
      <c r="F44" s="78">
        <v>11</v>
      </c>
      <c r="G44"/>
    </row>
    <row r="45" spans="1:7" x14ac:dyDescent="0.3">
      <c r="A45" s="39"/>
      <c r="B45" s="39"/>
      <c r="C45" s="40" t="s">
        <v>11</v>
      </c>
      <c r="D45" s="77">
        <v>58.4</v>
      </c>
      <c r="E45" s="35">
        <v>60.03448275862069</v>
      </c>
      <c r="F45" s="78">
        <v>62.178571428571431</v>
      </c>
      <c r="G45"/>
    </row>
    <row r="46" spans="1:7" x14ac:dyDescent="0.3">
      <c r="A46" s="39"/>
      <c r="B46" s="39"/>
      <c r="C46" s="40" t="s">
        <v>12</v>
      </c>
      <c r="D46" s="77">
        <v>45.103448275862071</v>
      </c>
      <c r="E46" s="35">
        <v>47.314814814814817</v>
      </c>
      <c r="F46" s="78">
        <v>48.58</v>
      </c>
      <c r="G46"/>
    </row>
    <row r="47" spans="1:7" x14ac:dyDescent="0.3">
      <c r="A47" s="36">
        <v>2013</v>
      </c>
      <c r="B47" s="36" t="s">
        <v>13</v>
      </c>
      <c r="C47" s="36" t="s">
        <v>9</v>
      </c>
      <c r="D47" s="74" t="s">
        <v>14</v>
      </c>
      <c r="E47" s="75" t="s">
        <v>14</v>
      </c>
      <c r="F47" s="76" t="s">
        <v>14</v>
      </c>
      <c r="G47"/>
    </row>
    <row r="48" spans="1:7" x14ac:dyDescent="0.3">
      <c r="A48" s="39"/>
      <c r="B48" s="39"/>
      <c r="C48" s="40" t="s">
        <v>10</v>
      </c>
      <c r="D48" s="77" t="s">
        <v>14</v>
      </c>
      <c r="E48" s="35" t="s">
        <v>14</v>
      </c>
      <c r="F48" s="78" t="s">
        <v>14</v>
      </c>
      <c r="G48"/>
    </row>
    <row r="49" spans="1:7" x14ac:dyDescent="0.3">
      <c r="A49" s="39"/>
      <c r="B49" s="39"/>
      <c r="C49" s="40" t="s">
        <v>11</v>
      </c>
      <c r="D49" s="77">
        <v>40.294117647058826</v>
      </c>
      <c r="E49" s="35">
        <v>48.833333333333336</v>
      </c>
      <c r="F49" s="78">
        <v>48.833333333333336</v>
      </c>
      <c r="G49"/>
    </row>
    <row r="50" spans="1:7" x14ac:dyDescent="0.3">
      <c r="A50" s="39"/>
      <c r="B50" s="39"/>
      <c r="C50" s="40" t="s">
        <v>12</v>
      </c>
      <c r="D50" s="77">
        <v>65.316666666666663</v>
      </c>
      <c r="E50" s="35">
        <v>66.982456140350877</v>
      </c>
      <c r="F50" s="78">
        <v>64.327272727272728</v>
      </c>
      <c r="G50"/>
    </row>
    <row r="51" spans="1:7" x14ac:dyDescent="0.3">
      <c r="A51" s="39"/>
      <c r="B51" s="36" t="s">
        <v>8</v>
      </c>
      <c r="C51" s="36" t="s">
        <v>9</v>
      </c>
      <c r="D51" s="74" t="s">
        <v>14</v>
      </c>
      <c r="E51" s="75" t="s">
        <v>14</v>
      </c>
      <c r="F51" s="76" t="s">
        <v>14</v>
      </c>
      <c r="G51"/>
    </row>
    <row r="52" spans="1:7" x14ac:dyDescent="0.3">
      <c r="A52" s="39"/>
      <c r="B52" s="39"/>
      <c r="C52" s="40" t="s">
        <v>10</v>
      </c>
      <c r="D52" s="77">
        <v>21</v>
      </c>
      <c r="E52" s="35">
        <v>21</v>
      </c>
      <c r="F52" s="78" t="s">
        <v>14</v>
      </c>
      <c r="G52"/>
    </row>
    <row r="53" spans="1:7" x14ac:dyDescent="0.3">
      <c r="A53" s="39"/>
      <c r="B53" s="39"/>
      <c r="C53" s="40" t="s">
        <v>11</v>
      </c>
      <c r="D53" s="77">
        <v>23.882352941176471</v>
      </c>
      <c r="E53" s="35">
        <v>23.882352941176471</v>
      </c>
      <c r="F53" s="78">
        <v>25.375</v>
      </c>
      <c r="G53"/>
    </row>
    <row r="54" spans="1:7" x14ac:dyDescent="0.3">
      <c r="A54" s="39"/>
      <c r="B54" s="39"/>
      <c r="C54" s="40" t="s">
        <v>12</v>
      </c>
      <c r="D54" s="77">
        <v>52.724137931034484</v>
      </c>
      <c r="E54" s="35">
        <v>57.92</v>
      </c>
      <c r="F54" s="78">
        <v>59.166666666666664</v>
      </c>
      <c r="G54"/>
    </row>
    <row r="55" spans="1:7" x14ac:dyDescent="0.3">
      <c r="A55" s="36">
        <v>2014</v>
      </c>
      <c r="B55" s="36" t="s">
        <v>13</v>
      </c>
      <c r="C55" s="36" t="s">
        <v>9</v>
      </c>
      <c r="D55" s="74" t="s">
        <v>14</v>
      </c>
      <c r="E55" s="75" t="s">
        <v>14</v>
      </c>
      <c r="F55" s="76" t="s">
        <v>14</v>
      </c>
      <c r="G55"/>
    </row>
    <row r="56" spans="1:7" x14ac:dyDescent="0.3">
      <c r="A56" s="39"/>
      <c r="B56" s="39"/>
      <c r="C56" s="40" t="s">
        <v>10</v>
      </c>
      <c r="D56" s="77" t="s">
        <v>14</v>
      </c>
      <c r="E56" s="35" t="s">
        <v>14</v>
      </c>
      <c r="F56" s="78" t="s">
        <v>14</v>
      </c>
      <c r="G56"/>
    </row>
    <row r="57" spans="1:7" x14ac:dyDescent="0.3">
      <c r="A57" s="39"/>
      <c r="B57" s="39"/>
      <c r="C57" s="40" t="s">
        <v>11</v>
      </c>
      <c r="D57" s="77">
        <v>51.909090909090907</v>
      </c>
      <c r="E57" s="35">
        <v>51.909090909090907</v>
      </c>
      <c r="F57" s="78">
        <v>51.5</v>
      </c>
      <c r="G57"/>
    </row>
    <row r="58" spans="1:7" x14ac:dyDescent="0.3">
      <c r="A58" s="39"/>
      <c r="B58" s="39"/>
      <c r="C58" s="40" t="s">
        <v>12</v>
      </c>
      <c r="D58" s="77">
        <v>50.372549019607845</v>
      </c>
      <c r="E58" s="35">
        <v>50.62222222222222</v>
      </c>
      <c r="F58" s="78">
        <v>50.571428571428569</v>
      </c>
      <c r="G58"/>
    </row>
    <row r="59" spans="1:7" x14ac:dyDescent="0.3">
      <c r="A59" s="39"/>
      <c r="B59" s="36" t="s">
        <v>8</v>
      </c>
      <c r="C59" s="36" t="s">
        <v>9</v>
      </c>
      <c r="D59" s="74" t="s">
        <v>14</v>
      </c>
      <c r="E59" s="75" t="s">
        <v>14</v>
      </c>
      <c r="F59" s="76" t="s">
        <v>14</v>
      </c>
      <c r="G59"/>
    </row>
    <row r="60" spans="1:7" x14ac:dyDescent="0.3">
      <c r="A60" s="39"/>
      <c r="B60" s="39"/>
      <c r="C60" s="40" t="s">
        <v>10</v>
      </c>
      <c r="D60" s="77" t="s">
        <v>14</v>
      </c>
      <c r="E60" s="35" t="s">
        <v>14</v>
      </c>
      <c r="F60" s="78" t="s">
        <v>14</v>
      </c>
      <c r="G60"/>
    </row>
    <row r="61" spans="1:7" x14ac:dyDescent="0.3">
      <c r="A61" s="39"/>
      <c r="B61" s="39"/>
      <c r="C61" s="40" t="s">
        <v>11</v>
      </c>
      <c r="D61" s="77">
        <v>49.6</v>
      </c>
      <c r="E61" s="35">
        <v>40.1</v>
      </c>
      <c r="F61" s="78">
        <v>44.555555555555557</v>
      </c>
      <c r="G61"/>
    </row>
    <row r="62" spans="1:7" x14ac:dyDescent="0.3">
      <c r="A62" s="39"/>
      <c r="B62" s="39"/>
      <c r="C62" s="40" t="s">
        <v>12</v>
      </c>
      <c r="D62" s="77">
        <v>58.615384615384613</v>
      </c>
      <c r="E62" s="35">
        <v>56.882352941176471</v>
      </c>
      <c r="F62" s="78">
        <v>56.882352941176471</v>
      </c>
      <c r="G62"/>
    </row>
    <row r="63" spans="1:7" x14ac:dyDescent="0.3">
      <c r="A63" s="36">
        <v>2015</v>
      </c>
      <c r="B63" s="36" t="s">
        <v>13</v>
      </c>
      <c r="C63" s="36" t="s">
        <v>9</v>
      </c>
      <c r="D63" s="74" t="s">
        <v>14</v>
      </c>
      <c r="E63" s="75" t="s">
        <v>14</v>
      </c>
      <c r="F63" s="76" t="s">
        <v>14</v>
      </c>
      <c r="G63"/>
    </row>
    <row r="64" spans="1:7" x14ac:dyDescent="0.3">
      <c r="A64" s="39"/>
      <c r="B64" s="39"/>
      <c r="C64" s="40" t="s">
        <v>10</v>
      </c>
      <c r="D64" s="77" t="s">
        <v>14</v>
      </c>
      <c r="E64" s="35" t="s">
        <v>14</v>
      </c>
      <c r="F64" s="78" t="s">
        <v>14</v>
      </c>
      <c r="G64"/>
    </row>
    <row r="65" spans="1:7" x14ac:dyDescent="0.3">
      <c r="A65" s="39"/>
      <c r="B65" s="39"/>
      <c r="C65" s="40" t="s">
        <v>11</v>
      </c>
      <c r="D65" s="77">
        <v>20.846153846153847</v>
      </c>
      <c r="E65" s="35">
        <v>16.818181818181817</v>
      </c>
      <c r="F65" s="78">
        <v>18.5</v>
      </c>
      <c r="G65"/>
    </row>
    <row r="66" spans="1:7" x14ac:dyDescent="0.3">
      <c r="A66" s="39"/>
      <c r="B66" s="39"/>
      <c r="C66" s="40" t="s">
        <v>12</v>
      </c>
      <c r="D66" s="77">
        <v>23.382352941176471</v>
      </c>
      <c r="E66" s="35">
        <v>24.1</v>
      </c>
      <c r="F66" s="78">
        <v>24.1</v>
      </c>
      <c r="G66"/>
    </row>
    <row r="67" spans="1:7" x14ac:dyDescent="0.3">
      <c r="A67" s="39"/>
      <c r="B67" s="36" t="s">
        <v>8</v>
      </c>
      <c r="C67" s="36" t="s">
        <v>9</v>
      </c>
      <c r="D67" s="74" t="s">
        <v>14</v>
      </c>
      <c r="E67" s="75" t="s">
        <v>14</v>
      </c>
      <c r="F67" s="76" t="s">
        <v>14</v>
      </c>
      <c r="G67"/>
    </row>
    <row r="68" spans="1:7" x14ac:dyDescent="0.3">
      <c r="A68" s="39"/>
      <c r="B68" s="39"/>
      <c r="C68" s="40" t="s">
        <v>10</v>
      </c>
      <c r="D68" s="77">
        <v>14</v>
      </c>
      <c r="E68" s="35">
        <v>14</v>
      </c>
      <c r="F68" s="78">
        <v>14</v>
      </c>
      <c r="G68"/>
    </row>
    <row r="69" spans="1:7" x14ac:dyDescent="0.3">
      <c r="A69" s="39"/>
      <c r="B69" s="39"/>
      <c r="C69" s="40" t="s">
        <v>11</v>
      </c>
      <c r="D69" s="77">
        <v>43.666666666666664</v>
      </c>
      <c r="E69" s="35">
        <v>48.75</v>
      </c>
      <c r="F69" s="78">
        <v>49.714285714285715</v>
      </c>
      <c r="G69"/>
    </row>
    <row r="70" spans="1:7" x14ac:dyDescent="0.3">
      <c r="A70" s="41"/>
      <c r="B70" s="41"/>
      <c r="C70" s="42" t="s">
        <v>12</v>
      </c>
      <c r="D70" s="79">
        <v>46.117647058823529</v>
      </c>
      <c r="E70" s="80">
        <v>46.357142857142854</v>
      </c>
      <c r="F70" s="81">
        <v>46.12</v>
      </c>
      <c r="G70"/>
    </row>
    <row r="71" spans="1:7" x14ac:dyDescent="0.3">
      <c r="D71"/>
      <c r="E71"/>
      <c r="F71"/>
      <c r="G71"/>
    </row>
    <row r="72" spans="1:7" x14ac:dyDescent="0.3">
      <c r="A72" t="s">
        <v>70</v>
      </c>
      <c r="D72"/>
      <c r="E72"/>
      <c r="F72"/>
      <c r="G72"/>
    </row>
    <row r="73" spans="1:7" x14ac:dyDescent="0.3">
      <c r="D73"/>
      <c r="E73"/>
      <c r="F73"/>
      <c r="G73"/>
    </row>
    <row r="74" spans="1:7" x14ac:dyDescent="0.3">
      <c r="D74"/>
      <c r="E74"/>
      <c r="F74"/>
      <c r="G74"/>
    </row>
    <row r="75" spans="1:7" x14ac:dyDescent="0.3">
      <c r="D75"/>
      <c r="E75"/>
      <c r="F75"/>
      <c r="G75"/>
    </row>
    <row r="76" spans="1:7" x14ac:dyDescent="0.3">
      <c r="D76"/>
      <c r="E76"/>
      <c r="F76"/>
      <c r="G76"/>
    </row>
    <row r="77" spans="1:7" x14ac:dyDescent="0.3">
      <c r="D77"/>
      <c r="E77"/>
      <c r="F77"/>
      <c r="G77"/>
    </row>
    <row r="78" spans="1:7" x14ac:dyDescent="0.3">
      <c r="D78"/>
      <c r="E78"/>
      <c r="F78"/>
      <c r="G78"/>
    </row>
    <row r="79" spans="1:7" x14ac:dyDescent="0.3">
      <c r="D79"/>
      <c r="E79"/>
      <c r="F79"/>
      <c r="G79"/>
    </row>
    <row r="80" spans="1:7" x14ac:dyDescent="0.3">
      <c r="D80"/>
      <c r="E80"/>
      <c r="F80"/>
      <c r="G80"/>
    </row>
    <row r="81" customFormat="1" x14ac:dyDescent="0.3"/>
    <row r="82" customFormat="1" x14ac:dyDescent="0.3"/>
    <row r="83" customFormat="1" x14ac:dyDescent="0.3"/>
    <row r="84" customFormat="1" x14ac:dyDescent="0.3"/>
    <row r="85" customFormat="1" x14ac:dyDescent="0.3"/>
    <row r="86" customFormat="1" x14ac:dyDescent="0.3"/>
    <row r="87" customFormat="1" x14ac:dyDescent="0.3"/>
    <row r="88" customFormat="1" x14ac:dyDescent="0.3"/>
    <row r="89" customFormat="1" x14ac:dyDescent="0.3"/>
    <row r="90" customFormat="1" x14ac:dyDescent="0.3"/>
    <row r="91" customFormat="1" x14ac:dyDescent="0.3"/>
    <row r="92" customFormat="1" x14ac:dyDescent="0.3"/>
    <row r="93" customFormat="1" x14ac:dyDescent="0.3"/>
    <row r="94" customFormat="1" x14ac:dyDescent="0.3"/>
    <row r="95" customFormat="1" x14ac:dyDescent="0.3"/>
    <row r="96" customFormat="1" x14ac:dyDescent="0.3"/>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spans="4:7" customFormat="1" x14ac:dyDescent="0.3"/>
    <row r="130" spans="4:7" customFormat="1" x14ac:dyDescent="0.3"/>
    <row r="131" spans="4:7" customFormat="1" x14ac:dyDescent="0.3"/>
    <row r="132" spans="4:7" customFormat="1" x14ac:dyDescent="0.3"/>
    <row r="133" spans="4:7" customFormat="1" x14ac:dyDescent="0.3"/>
    <row r="134" spans="4:7" customFormat="1" x14ac:dyDescent="0.3"/>
    <row r="135" spans="4:7" customFormat="1" x14ac:dyDescent="0.3"/>
    <row r="136" spans="4:7" customFormat="1" x14ac:dyDescent="0.3"/>
    <row r="137" spans="4:7" x14ac:dyDescent="0.3">
      <c r="D137"/>
      <c r="E137"/>
      <c r="G137"/>
    </row>
    <row r="138" spans="4:7" x14ac:dyDescent="0.3">
      <c r="D138"/>
      <c r="E138"/>
      <c r="G138"/>
    </row>
    <row r="139" spans="4:7" x14ac:dyDescent="0.3">
      <c r="D139"/>
      <c r="E139"/>
      <c r="G139"/>
    </row>
    <row r="140" spans="4:7" x14ac:dyDescent="0.3">
      <c r="D140"/>
      <c r="E140"/>
      <c r="G140"/>
    </row>
    <row r="141" spans="4:7" x14ac:dyDescent="0.3">
      <c r="D141"/>
      <c r="E141"/>
      <c r="G141"/>
    </row>
    <row r="142" spans="4:7" x14ac:dyDescent="0.3">
      <c r="D142"/>
      <c r="E142"/>
      <c r="G142"/>
    </row>
    <row r="143" spans="4:7" x14ac:dyDescent="0.3">
      <c r="D143"/>
      <c r="E143"/>
      <c r="G143"/>
    </row>
    <row r="144" spans="4:7" x14ac:dyDescent="0.3">
      <c r="D144"/>
      <c r="E144"/>
      <c r="G144"/>
    </row>
    <row r="145" spans="4:7" x14ac:dyDescent="0.3">
      <c r="D145"/>
      <c r="E145"/>
      <c r="G145"/>
    </row>
    <row r="146" spans="4:7" x14ac:dyDescent="0.3">
      <c r="D146"/>
      <c r="E146"/>
      <c r="G146"/>
    </row>
    <row r="147" spans="4:7" x14ac:dyDescent="0.3">
      <c r="D147"/>
      <c r="E147"/>
      <c r="G147"/>
    </row>
    <row r="148" spans="4:7" x14ac:dyDescent="0.3">
      <c r="D148"/>
      <c r="E148"/>
      <c r="G148"/>
    </row>
    <row r="149" spans="4:7" x14ac:dyDescent="0.3">
      <c r="D149"/>
      <c r="E149"/>
      <c r="G149"/>
    </row>
    <row r="150" spans="4:7" x14ac:dyDescent="0.3">
      <c r="D150"/>
      <c r="E150"/>
      <c r="G150"/>
    </row>
    <row r="151" spans="4:7" x14ac:dyDescent="0.3">
      <c r="D151"/>
      <c r="E151"/>
    </row>
    <row r="152" spans="4:7" x14ac:dyDescent="0.3">
      <c r="D152"/>
      <c r="E152"/>
    </row>
    <row r="153" spans="4:7" x14ac:dyDescent="0.3">
      <c r="D153"/>
      <c r="E153"/>
    </row>
    <row r="154" spans="4:7" x14ac:dyDescent="0.3">
      <c r="D154"/>
      <c r="E154"/>
    </row>
    <row r="155" spans="4:7" x14ac:dyDescent="0.3">
      <c r="D155"/>
      <c r="E155"/>
    </row>
    <row r="156" spans="4:7" x14ac:dyDescent="0.3">
      <c r="D156"/>
      <c r="E156"/>
    </row>
    <row r="157" spans="4:7" x14ac:dyDescent="0.3">
      <c r="D157"/>
      <c r="E157"/>
    </row>
    <row r="158" spans="4:7" x14ac:dyDescent="0.3">
      <c r="D158"/>
      <c r="E158"/>
    </row>
    <row r="159" spans="4:7" x14ac:dyDescent="0.3">
      <c r="D159"/>
      <c r="E159"/>
    </row>
    <row r="160" spans="4:7" x14ac:dyDescent="0.3">
      <c r="D160"/>
      <c r="E160"/>
    </row>
    <row r="161" spans="4:5" x14ac:dyDescent="0.3">
      <c r="D161"/>
      <c r="E161"/>
    </row>
    <row r="162" spans="4:5" x14ac:dyDescent="0.3">
      <c r="D162"/>
      <c r="E162"/>
    </row>
    <row r="163" spans="4:5" x14ac:dyDescent="0.3">
      <c r="D163"/>
      <c r="E163"/>
    </row>
    <row r="164" spans="4:5" x14ac:dyDescent="0.3">
      <c r="D164"/>
      <c r="E164"/>
    </row>
    <row r="165" spans="4:5" x14ac:dyDescent="0.3">
      <c r="D165"/>
      <c r="E165"/>
    </row>
    <row r="166" spans="4:5" x14ac:dyDescent="0.3">
      <c r="D166"/>
      <c r="E166"/>
    </row>
    <row r="167" spans="4:5" x14ac:dyDescent="0.3">
      <c r="D167"/>
      <c r="E167"/>
    </row>
    <row r="168" spans="4:5" x14ac:dyDescent="0.3">
      <c r="D168"/>
      <c r="E168"/>
    </row>
    <row r="169" spans="4:5" x14ac:dyDescent="0.3">
      <c r="D169"/>
      <c r="E169"/>
    </row>
    <row r="170" spans="4:5" x14ac:dyDescent="0.3">
      <c r="D170"/>
      <c r="E170"/>
    </row>
    <row r="171" spans="4:5" x14ac:dyDescent="0.3">
      <c r="D171"/>
      <c r="E171"/>
    </row>
    <row r="172" spans="4:5" x14ac:dyDescent="0.3">
      <c r="D172"/>
      <c r="E172"/>
    </row>
    <row r="173" spans="4:5" x14ac:dyDescent="0.3">
      <c r="D173"/>
      <c r="E173"/>
    </row>
    <row r="174" spans="4:5" x14ac:dyDescent="0.3">
      <c r="D174"/>
      <c r="E174"/>
    </row>
    <row r="175" spans="4:5" x14ac:dyDescent="0.3">
      <c r="D175"/>
      <c r="E175"/>
    </row>
    <row r="176" spans="4:5" x14ac:dyDescent="0.3">
      <c r="D176"/>
      <c r="E176"/>
    </row>
    <row r="177" spans="4:5" x14ac:dyDescent="0.3">
      <c r="D177"/>
      <c r="E177"/>
    </row>
    <row r="178" spans="4:5" x14ac:dyDescent="0.3">
      <c r="D178"/>
      <c r="E178"/>
    </row>
    <row r="179" spans="4:5" x14ac:dyDescent="0.3">
      <c r="D179"/>
      <c r="E179"/>
    </row>
    <row r="180" spans="4:5" x14ac:dyDescent="0.3">
      <c r="D180"/>
      <c r="E180"/>
    </row>
    <row r="181" spans="4:5" x14ac:dyDescent="0.3">
      <c r="D181"/>
      <c r="E181"/>
    </row>
    <row r="182" spans="4:5" x14ac:dyDescent="0.3">
      <c r="D182"/>
      <c r="E182"/>
    </row>
    <row r="183" spans="4:5" x14ac:dyDescent="0.3">
      <c r="D183"/>
      <c r="E183"/>
    </row>
    <row r="184" spans="4:5" x14ac:dyDescent="0.3">
      <c r="D184"/>
      <c r="E184"/>
    </row>
    <row r="185" spans="4:5" x14ac:dyDescent="0.3">
      <c r="D185"/>
      <c r="E185"/>
    </row>
    <row r="186" spans="4:5" x14ac:dyDescent="0.3">
      <c r="D186"/>
      <c r="E186"/>
    </row>
    <row r="187" spans="4:5" x14ac:dyDescent="0.3">
      <c r="D187"/>
      <c r="E187"/>
    </row>
    <row r="188" spans="4:5" x14ac:dyDescent="0.3">
      <c r="D188"/>
      <c r="E188"/>
    </row>
    <row r="189" spans="4:5" x14ac:dyDescent="0.3">
      <c r="D189"/>
      <c r="E189"/>
    </row>
    <row r="190" spans="4:5" x14ac:dyDescent="0.3">
      <c r="D190"/>
      <c r="E190"/>
    </row>
    <row r="191" spans="4:5" x14ac:dyDescent="0.3">
      <c r="D191"/>
      <c r="E191"/>
    </row>
    <row r="192" spans="4:5" x14ac:dyDescent="0.3">
      <c r="D192"/>
      <c r="E192"/>
    </row>
    <row r="193" spans="4:5" x14ac:dyDescent="0.3">
      <c r="D193"/>
      <c r="E193"/>
    </row>
    <row r="194" spans="4:5" x14ac:dyDescent="0.3">
      <c r="D194"/>
      <c r="E194"/>
    </row>
    <row r="195" spans="4:5" x14ac:dyDescent="0.3">
      <c r="D195"/>
      <c r="E195"/>
    </row>
    <row r="196" spans="4:5" x14ac:dyDescent="0.3">
      <c r="D196"/>
      <c r="E196"/>
    </row>
    <row r="197" spans="4:5" x14ac:dyDescent="0.3">
      <c r="D197"/>
      <c r="E197"/>
    </row>
    <row r="198" spans="4:5" x14ac:dyDescent="0.3">
      <c r="D198"/>
      <c r="E198"/>
    </row>
    <row r="199" spans="4:5" x14ac:dyDescent="0.3">
      <c r="D199"/>
      <c r="E199"/>
    </row>
    <row r="200" spans="4:5" x14ac:dyDescent="0.3">
      <c r="D200"/>
      <c r="E200"/>
    </row>
    <row r="201" spans="4:5" x14ac:dyDescent="0.3">
      <c r="D201"/>
      <c r="E201"/>
    </row>
    <row r="202" spans="4:5" x14ac:dyDescent="0.3">
      <c r="D202"/>
      <c r="E202"/>
    </row>
    <row r="203" spans="4:5" x14ac:dyDescent="0.3">
      <c r="D203"/>
      <c r="E203"/>
    </row>
    <row r="204" spans="4:5" x14ac:dyDescent="0.3">
      <c r="D204"/>
      <c r="E204"/>
    </row>
    <row r="205" spans="4:5" x14ac:dyDescent="0.3">
      <c r="D205"/>
      <c r="E205"/>
    </row>
    <row r="206" spans="4:5" x14ac:dyDescent="0.3">
      <c r="D206"/>
      <c r="E206"/>
    </row>
    <row r="207" spans="4:5" x14ac:dyDescent="0.3">
      <c r="D207"/>
      <c r="E207"/>
    </row>
    <row r="208" spans="4:5" x14ac:dyDescent="0.3">
      <c r="D208"/>
      <c r="E208"/>
    </row>
    <row r="209" spans="4:5" x14ac:dyDescent="0.3">
      <c r="D209"/>
      <c r="E209"/>
    </row>
    <row r="210" spans="4:5" x14ac:dyDescent="0.3">
      <c r="D210"/>
      <c r="E210"/>
    </row>
    <row r="211" spans="4:5" x14ac:dyDescent="0.3">
      <c r="D211"/>
      <c r="E211"/>
    </row>
    <row r="212" spans="4:5" x14ac:dyDescent="0.3">
      <c r="D212"/>
      <c r="E212"/>
    </row>
    <row r="213" spans="4:5" x14ac:dyDescent="0.3">
      <c r="D213"/>
      <c r="E213"/>
    </row>
  </sheetData>
  <sheetProtection algorithmName="SHA-512" hashValue="VmKOAt0MiAAzk07parhtfo51fpyHLk7lygqF4NdI72q8EweezDOaQU515s9aKdmeZILSXXvbYHOICtwhNogvKA==" saltValue="Qrl7xCCgx02Mm9iaerbzqA==" spinCount="100000" sheet="1" objects="1" scenarios="1" pivotTables="0"/>
  <mergeCells count="2">
    <mergeCell ref="A1:F1"/>
    <mergeCell ref="C3:F3"/>
  </mergeCells>
  <pageMargins left="0.5" right="0.5" top="1" bottom="0.75" header="0.3" footer="0.3"/>
  <pageSetup scale="91" orientation="portrait" horizontalDpi="1200" verticalDpi="1200" r:id="rId2"/>
  <headerFooter>
    <oddHeader>&amp;C&amp;"-,Bold"&amp;14Summary Table Report&amp;R&amp;G</oddHeader>
    <oddFooter>&amp;Lcder_str_wp043_nsdp_v01</oddFoot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G213"/>
  <sheetViews>
    <sheetView showGridLines="0" view="pageLayout" zoomScaleNormal="100" workbookViewId="0">
      <selection activeCell="A72" sqref="A72"/>
    </sheetView>
  </sheetViews>
  <sheetFormatPr defaultRowHeight="14.4" x14ac:dyDescent="0.3"/>
  <cols>
    <col min="1" max="1" width="13" customWidth="1"/>
    <col min="2" max="2" width="15.6640625" customWidth="1"/>
    <col min="3" max="3" width="13" customWidth="1"/>
    <col min="4" max="4" width="17.33203125" style="6" customWidth="1"/>
    <col min="5" max="6" width="17.44140625" style="6" customWidth="1"/>
    <col min="7" max="7" width="9.109375" style="1"/>
  </cols>
  <sheetData>
    <row r="1" spans="1:7" ht="28.8" customHeight="1" x14ac:dyDescent="0.3">
      <c r="A1" s="93" t="str">
        <f>CONCATENATE("Table 5: Dispensings per Incident ", B3, " User by Year, Sex, Age Group, and Washout Period", " in the Sentinel Distributed Database (SDD) from January 1, 2008 to December 31, 2015")</f>
        <v>Table 5: Dispensings per Incident BORTEZOMIB User by Year, Sex, Age Group, and Washout Period in the Sentinel Distributed Database (SDD) from January 1, 2008 to December 31, 2015</v>
      </c>
      <c r="B1" s="94"/>
      <c r="C1" s="94"/>
      <c r="D1" s="94"/>
      <c r="E1" s="94"/>
      <c r="F1" s="95"/>
    </row>
    <row r="2" spans="1:7" x14ac:dyDescent="0.3">
      <c r="A2" s="4"/>
      <c r="B2" s="5"/>
      <c r="C2" s="5"/>
      <c r="F2" s="7"/>
    </row>
    <row r="3" spans="1:7" x14ac:dyDescent="0.3">
      <c r="A3" s="44" t="s">
        <v>2</v>
      </c>
      <c r="B3" s="43" t="s">
        <v>18</v>
      </c>
      <c r="C3" s="90" t="s">
        <v>16</v>
      </c>
      <c r="D3" s="91"/>
      <c r="E3" s="91"/>
      <c r="F3" s="92"/>
    </row>
    <row r="4" spans="1:7" x14ac:dyDescent="0.3">
      <c r="A4" s="24"/>
      <c r="F4" s="25"/>
    </row>
    <row r="5" spans="1:7" x14ac:dyDescent="0.3">
      <c r="A5" s="45"/>
      <c r="B5" s="37"/>
      <c r="C5" s="37"/>
      <c r="D5" s="38" t="s">
        <v>3</v>
      </c>
      <c r="E5" s="72"/>
      <c r="F5" s="73"/>
      <c r="G5"/>
    </row>
    <row r="6" spans="1:7" ht="57.6" x14ac:dyDescent="0.3">
      <c r="A6" s="38" t="s">
        <v>1</v>
      </c>
      <c r="B6" s="38" t="s">
        <v>0</v>
      </c>
      <c r="C6" s="89" t="s">
        <v>41</v>
      </c>
      <c r="D6" s="46" t="s">
        <v>61</v>
      </c>
      <c r="E6" s="47" t="s">
        <v>62</v>
      </c>
      <c r="F6" s="48" t="s">
        <v>63</v>
      </c>
      <c r="G6"/>
    </row>
    <row r="7" spans="1:7" x14ac:dyDescent="0.3">
      <c r="A7" s="36">
        <v>2008</v>
      </c>
      <c r="B7" s="36" t="s">
        <v>13</v>
      </c>
      <c r="C7" s="36" t="s">
        <v>9</v>
      </c>
      <c r="D7" s="74" t="s">
        <v>14</v>
      </c>
      <c r="E7" s="75" t="s">
        <v>14</v>
      </c>
      <c r="F7" s="76" t="s">
        <v>14</v>
      </c>
      <c r="G7"/>
    </row>
    <row r="8" spans="1:7" x14ac:dyDescent="0.3">
      <c r="A8" s="39"/>
      <c r="B8" s="39"/>
      <c r="C8" s="40" t="s">
        <v>10</v>
      </c>
      <c r="D8" s="77">
        <v>5.75</v>
      </c>
      <c r="E8" s="35">
        <v>5.75</v>
      </c>
      <c r="F8" s="78">
        <v>7.666666666666667</v>
      </c>
      <c r="G8"/>
    </row>
    <row r="9" spans="1:7" x14ac:dyDescent="0.3">
      <c r="A9" s="39"/>
      <c r="B9" s="39"/>
      <c r="C9" s="40" t="s">
        <v>11</v>
      </c>
      <c r="D9" s="77">
        <v>11.789473684210526</v>
      </c>
      <c r="E9" s="35">
        <v>12.111111111111111</v>
      </c>
      <c r="F9" s="78">
        <v>12.111111111111111</v>
      </c>
      <c r="G9"/>
    </row>
    <row r="10" spans="1:7" x14ac:dyDescent="0.3">
      <c r="A10" s="39"/>
      <c r="B10" s="39"/>
      <c r="C10" s="40" t="s">
        <v>12</v>
      </c>
      <c r="D10" s="77">
        <v>8.7272727272727266</v>
      </c>
      <c r="E10" s="35">
        <v>8.96875</v>
      </c>
      <c r="F10" s="78">
        <v>9.5333333333333332</v>
      </c>
      <c r="G10"/>
    </row>
    <row r="11" spans="1:7" x14ac:dyDescent="0.3">
      <c r="A11" s="39"/>
      <c r="B11" s="36" t="s">
        <v>8</v>
      </c>
      <c r="C11" s="36" t="s">
        <v>9</v>
      </c>
      <c r="D11" s="74" t="s">
        <v>14</v>
      </c>
      <c r="E11" s="75" t="s">
        <v>14</v>
      </c>
      <c r="F11" s="76" t="s">
        <v>14</v>
      </c>
      <c r="G11"/>
    </row>
    <row r="12" spans="1:7" x14ac:dyDescent="0.3">
      <c r="A12" s="39"/>
      <c r="B12" s="39"/>
      <c r="C12" s="40" t="s">
        <v>10</v>
      </c>
      <c r="D12" s="77" t="s">
        <v>14</v>
      </c>
      <c r="E12" s="35" t="s">
        <v>14</v>
      </c>
      <c r="F12" s="78" t="s">
        <v>14</v>
      </c>
      <c r="G12"/>
    </row>
    <row r="13" spans="1:7" x14ac:dyDescent="0.3">
      <c r="A13" s="39"/>
      <c r="B13" s="39"/>
      <c r="C13" s="40" t="s">
        <v>11</v>
      </c>
      <c r="D13" s="77">
        <v>13.6875</v>
      </c>
      <c r="E13" s="35">
        <v>13.6875</v>
      </c>
      <c r="F13" s="78">
        <v>13.6875</v>
      </c>
      <c r="G13"/>
    </row>
    <row r="14" spans="1:7" x14ac:dyDescent="0.3">
      <c r="A14" s="39"/>
      <c r="B14" s="39"/>
      <c r="C14" s="40" t="s">
        <v>12</v>
      </c>
      <c r="D14" s="77">
        <v>6</v>
      </c>
      <c r="E14" s="35">
        <v>6.2380952380952381</v>
      </c>
      <c r="F14" s="78">
        <v>6.2380952380952381</v>
      </c>
      <c r="G14"/>
    </row>
    <row r="15" spans="1:7" x14ac:dyDescent="0.3">
      <c r="A15" s="36">
        <v>2009</v>
      </c>
      <c r="B15" s="36" t="s">
        <v>13</v>
      </c>
      <c r="C15" s="36" t="s">
        <v>9</v>
      </c>
      <c r="D15" s="74">
        <v>3</v>
      </c>
      <c r="E15" s="75">
        <v>3</v>
      </c>
      <c r="F15" s="76">
        <v>3</v>
      </c>
      <c r="G15"/>
    </row>
    <row r="16" spans="1:7" x14ac:dyDescent="0.3">
      <c r="A16" s="39"/>
      <c r="B16" s="39"/>
      <c r="C16" s="40" t="s">
        <v>10</v>
      </c>
      <c r="D16" s="77">
        <v>1</v>
      </c>
      <c r="E16" s="35">
        <v>1</v>
      </c>
      <c r="F16" s="78">
        <v>1</v>
      </c>
      <c r="G16"/>
    </row>
    <row r="17" spans="1:7" x14ac:dyDescent="0.3">
      <c r="A17" s="39"/>
      <c r="B17" s="39"/>
      <c r="C17" s="40" t="s">
        <v>11</v>
      </c>
      <c r="D17" s="77">
        <v>11.733333333333333</v>
      </c>
      <c r="E17" s="35">
        <v>11.96551724137931</v>
      </c>
      <c r="F17" s="78">
        <v>13.038461538461538</v>
      </c>
      <c r="G17"/>
    </row>
    <row r="18" spans="1:7" x14ac:dyDescent="0.3">
      <c r="A18" s="39"/>
      <c r="B18" s="39"/>
      <c r="C18" s="40" t="s">
        <v>12</v>
      </c>
      <c r="D18" s="77">
        <v>7.9743589743589745</v>
      </c>
      <c r="E18" s="35">
        <v>8.3513513513513509</v>
      </c>
      <c r="F18" s="78">
        <v>8.8000000000000007</v>
      </c>
      <c r="G18"/>
    </row>
    <row r="19" spans="1:7" x14ac:dyDescent="0.3">
      <c r="A19" s="39"/>
      <c r="B19" s="36" t="s">
        <v>8</v>
      </c>
      <c r="C19" s="36" t="s">
        <v>9</v>
      </c>
      <c r="D19" s="74" t="s">
        <v>14</v>
      </c>
      <c r="E19" s="75" t="s">
        <v>14</v>
      </c>
      <c r="F19" s="76" t="s">
        <v>14</v>
      </c>
      <c r="G19"/>
    </row>
    <row r="20" spans="1:7" x14ac:dyDescent="0.3">
      <c r="A20" s="39"/>
      <c r="B20" s="39"/>
      <c r="C20" s="40" t="s">
        <v>10</v>
      </c>
      <c r="D20" s="77">
        <v>10.333333333333334</v>
      </c>
      <c r="E20" s="35">
        <v>10.333333333333334</v>
      </c>
      <c r="F20" s="78">
        <v>10.333333333333334</v>
      </c>
      <c r="G20"/>
    </row>
    <row r="21" spans="1:7" x14ac:dyDescent="0.3">
      <c r="A21" s="39"/>
      <c r="B21" s="39"/>
      <c r="C21" s="40" t="s">
        <v>11</v>
      </c>
      <c r="D21" s="77">
        <v>11</v>
      </c>
      <c r="E21" s="35">
        <v>11.333333333333334</v>
      </c>
      <c r="F21" s="78">
        <v>11.5625</v>
      </c>
      <c r="G21"/>
    </row>
    <row r="22" spans="1:7" x14ac:dyDescent="0.3">
      <c r="A22" s="39"/>
      <c r="B22" s="39"/>
      <c r="C22" s="40" t="s">
        <v>12</v>
      </c>
      <c r="D22" s="77">
        <v>7.1395348837209305</v>
      </c>
      <c r="E22" s="35">
        <v>7.2619047619047619</v>
      </c>
      <c r="F22" s="78">
        <v>7.2439024390243905</v>
      </c>
      <c r="G22"/>
    </row>
    <row r="23" spans="1:7" x14ac:dyDescent="0.3">
      <c r="A23" s="36">
        <v>2010</v>
      </c>
      <c r="B23" s="36" t="s">
        <v>13</v>
      </c>
      <c r="C23" s="36" t="s">
        <v>9</v>
      </c>
      <c r="D23" s="74" t="s">
        <v>14</v>
      </c>
      <c r="E23" s="75" t="s">
        <v>14</v>
      </c>
      <c r="F23" s="76" t="s">
        <v>14</v>
      </c>
      <c r="G23"/>
    </row>
    <row r="24" spans="1:7" x14ac:dyDescent="0.3">
      <c r="A24" s="39"/>
      <c r="B24" s="39"/>
      <c r="C24" s="40" t="s">
        <v>10</v>
      </c>
      <c r="D24" s="77" t="s">
        <v>14</v>
      </c>
      <c r="E24" s="35" t="s">
        <v>14</v>
      </c>
      <c r="F24" s="78" t="s">
        <v>14</v>
      </c>
      <c r="G24"/>
    </row>
    <row r="25" spans="1:7" x14ac:dyDescent="0.3">
      <c r="A25" s="39"/>
      <c r="B25" s="39"/>
      <c r="C25" s="40" t="s">
        <v>11</v>
      </c>
      <c r="D25" s="77">
        <v>12.571428571428571</v>
      </c>
      <c r="E25" s="35">
        <v>12.052631578947368</v>
      </c>
      <c r="F25" s="78">
        <v>12.555555555555555</v>
      </c>
      <c r="G25"/>
    </row>
    <row r="26" spans="1:7" x14ac:dyDescent="0.3">
      <c r="A26" s="39"/>
      <c r="B26" s="39"/>
      <c r="C26" s="40" t="s">
        <v>12</v>
      </c>
      <c r="D26" s="77">
        <v>8.0333333333333332</v>
      </c>
      <c r="E26" s="35">
        <v>8.7407407407407405</v>
      </c>
      <c r="F26" s="78">
        <v>9.0384615384615383</v>
      </c>
      <c r="G26"/>
    </row>
    <row r="27" spans="1:7" x14ac:dyDescent="0.3">
      <c r="A27" s="39"/>
      <c r="B27" s="36" t="s">
        <v>8</v>
      </c>
      <c r="C27" s="36" t="s">
        <v>9</v>
      </c>
      <c r="D27" s="74" t="s">
        <v>14</v>
      </c>
      <c r="E27" s="75" t="s">
        <v>14</v>
      </c>
      <c r="F27" s="76" t="s">
        <v>14</v>
      </c>
      <c r="G27"/>
    </row>
    <row r="28" spans="1:7" x14ac:dyDescent="0.3">
      <c r="A28" s="39"/>
      <c r="B28" s="39"/>
      <c r="C28" s="40" t="s">
        <v>10</v>
      </c>
      <c r="D28" s="77">
        <v>20</v>
      </c>
      <c r="E28" s="35">
        <v>20</v>
      </c>
      <c r="F28" s="78">
        <v>20</v>
      </c>
      <c r="G28"/>
    </row>
    <row r="29" spans="1:7" x14ac:dyDescent="0.3">
      <c r="A29" s="39"/>
      <c r="B29" s="39"/>
      <c r="C29" s="40" t="s">
        <v>11</v>
      </c>
      <c r="D29" s="77">
        <v>19.09090909090909</v>
      </c>
      <c r="E29" s="35">
        <v>19.850000000000001</v>
      </c>
      <c r="F29" s="78">
        <v>20.894736842105264</v>
      </c>
      <c r="G29"/>
    </row>
    <row r="30" spans="1:7" x14ac:dyDescent="0.3">
      <c r="A30" s="39"/>
      <c r="B30" s="39"/>
      <c r="C30" s="40" t="s">
        <v>12</v>
      </c>
      <c r="D30" s="77">
        <v>5.3043478260869561</v>
      </c>
      <c r="E30" s="35">
        <v>5.666666666666667</v>
      </c>
      <c r="F30" s="78">
        <v>6.5555555555555554</v>
      </c>
      <c r="G30"/>
    </row>
    <row r="31" spans="1:7" x14ac:dyDescent="0.3">
      <c r="A31" s="36">
        <v>2011</v>
      </c>
      <c r="B31" s="36" t="s">
        <v>13</v>
      </c>
      <c r="C31" s="36" t="s">
        <v>9</v>
      </c>
      <c r="D31" s="74" t="s">
        <v>14</v>
      </c>
      <c r="E31" s="75" t="s">
        <v>14</v>
      </c>
      <c r="F31" s="76" t="s">
        <v>14</v>
      </c>
      <c r="G31"/>
    </row>
    <row r="32" spans="1:7" x14ac:dyDescent="0.3">
      <c r="A32" s="39"/>
      <c r="B32" s="39"/>
      <c r="C32" s="40" t="s">
        <v>10</v>
      </c>
      <c r="D32" s="77">
        <v>1</v>
      </c>
      <c r="E32" s="35">
        <v>1</v>
      </c>
      <c r="F32" s="78">
        <v>1</v>
      </c>
      <c r="G32"/>
    </row>
    <row r="33" spans="1:7" x14ac:dyDescent="0.3">
      <c r="A33" s="39"/>
      <c r="B33" s="39"/>
      <c r="C33" s="40" t="s">
        <v>11</v>
      </c>
      <c r="D33" s="77">
        <v>11.076923076923077</v>
      </c>
      <c r="E33" s="35">
        <v>10.875</v>
      </c>
      <c r="F33" s="78">
        <v>12</v>
      </c>
      <c r="G33"/>
    </row>
    <row r="34" spans="1:7" x14ac:dyDescent="0.3">
      <c r="A34" s="39"/>
      <c r="B34" s="39"/>
      <c r="C34" s="40" t="s">
        <v>12</v>
      </c>
      <c r="D34" s="77">
        <v>7.8113207547169807</v>
      </c>
      <c r="E34" s="35">
        <v>8.0217391304347831</v>
      </c>
      <c r="F34" s="78">
        <v>8.1999999999999993</v>
      </c>
      <c r="G34"/>
    </row>
    <row r="35" spans="1:7" x14ac:dyDescent="0.3">
      <c r="A35" s="39"/>
      <c r="B35" s="36" t="s">
        <v>8</v>
      </c>
      <c r="C35" s="36" t="s">
        <v>9</v>
      </c>
      <c r="D35" s="74" t="s">
        <v>14</v>
      </c>
      <c r="E35" s="75" t="s">
        <v>14</v>
      </c>
      <c r="F35" s="76" t="s">
        <v>14</v>
      </c>
      <c r="G35"/>
    </row>
    <row r="36" spans="1:7" x14ac:dyDescent="0.3">
      <c r="A36" s="39"/>
      <c r="B36" s="39"/>
      <c r="C36" s="40" t="s">
        <v>10</v>
      </c>
      <c r="D36" s="77">
        <v>13.666666666666666</v>
      </c>
      <c r="E36" s="35">
        <v>13.666666666666666</v>
      </c>
      <c r="F36" s="78">
        <v>20.5</v>
      </c>
      <c r="G36"/>
    </row>
    <row r="37" spans="1:7" x14ac:dyDescent="0.3">
      <c r="A37" s="39"/>
      <c r="B37" s="39"/>
      <c r="C37" s="40" t="s">
        <v>11</v>
      </c>
      <c r="D37" s="77">
        <v>20.846153846153847</v>
      </c>
      <c r="E37" s="35">
        <v>23.454545454545453</v>
      </c>
      <c r="F37" s="78">
        <v>23.454545454545453</v>
      </c>
      <c r="G37"/>
    </row>
    <row r="38" spans="1:7" x14ac:dyDescent="0.3">
      <c r="A38" s="39"/>
      <c r="B38" s="39"/>
      <c r="C38" s="40" t="s">
        <v>12</v>
      </c>
      <c r="D38" s="77">
        <v>7.2249999999999996</v>
      </c>
      <c r="E38" s="35">
        <v>7.4210526315789478</v>
      </c>
      <c r="F38" s="78">
        <v>7.5945945945945947</v>
      </c>
      <c r="G38"/>
    </row>
    <row r="39" spans="1:7" x14ac:dyDescent="0.3">
      <c r="A39" s="36">
        <v>2012</v>
      </c>
      <c r="B39" s="36" t="s">
        <v>13</v>
      </c>
      <c r="C39" s="36" t="s">
        <v>9</v>
      </c>
      <c r="D39" s="74" t="s">
        <v>14</v>
      </c>
      <c r="E39" s="75" t="s">
        <v>14</v>
      </c>
      <c r="F39" s="76" t="s">
        <v>14</v>
      </c>
      <c r="G39"/>
    </row>
    <row r="40" spans="1:7" x14ac:dyDescent="0.3">
      <c r="A40" s="39"/>
      <c r="B40" s="39"/>
      <c r="C40" s="40" t="s">
        <v>10</v>
      </c>
      <c r="D40" s="77">
        <v>15.2</v>
      </c>
      <c r="E40" s="35">
        <v>15.2</v>
      </c>
      <c r="F40" s="78">
        <v>19</v>
      </c>
      <c r="G40"/>
    </row>
    <row r="41" spans="1:7" x14ac:dyDescent="0.3">
      <c r="A41" s="39"/>
      <c r="B41" s="39"/>
      <c r="C41" s="40" t="s">
        <v>11</v>
      </c>
      <c r="D41" s="77">
        <v>12.333333333333334</v>
      </c>
      <c r="E41" s="35">
        <v>12.727272727272727</v>
      </c>
      <c r="F41" s="78">
        <v>13.387096774193548</v>
      </c>
      <c r="G41"/>
    </row>
    <row r="42" spans="1:7" x14ac:dyDescent="0.3">
      <c r="A42" s="39"/>
      <c r="B42" s="39"/>
      <c r="C42" s="40" t="s">
        <v>12</v>
      </c>
      <c r="D42" s="77">
        <v>6.5</v>
      </c>
      <c r="E42" s="35">
        <v>6.8636363636363633</v>
      </c>
      <c r="F42" s="78">
        <v>7.166666666666667</v>
      </c>
      <c r="G42"/>
    </row>
    <row r="43" spans="1:7" x14ac:dyDescent="0.3">
      <c r="A43" s="39"/>
      <c r="B43" s="36" t="s">
        <v>8</v>
      </c>
      <c r="C43" s="36" t="s">
        <v>9</v>
      </c>
      <c r="D43" s="74">
        <v>1</v>
      </c>
      <c r="E43" s="75">
        <v>1</v>
      </c>
      <c r="F43" s="76">
        <v>1</v>
      </c>
      <c r="G43"/>
    </row>
    <row r="44" spans="1:7" x14ac:dyDescent="0.3">
      <c r="A44" s="39"/>
      <c r="B44" s="39"/>
      <c r="C44" s="40" t="s">
        <v>10</v>
      </c>
      <c r="D44" s="77">
        <v>7.333333333333333</v>
      </c>
      <c r="E44" s="35">
        <v>7.333333333333333</v>
      </c>
      <c r="F44" s="78">
        <v>11</v>
      </c>
      <c r="G44"/>
    </row>
    <row r="45" spans="1:7" x14ac:dyDescent="0.3">
      <c r="A45" s="39"/>
      <c r="B45" s="39"/>
      <c r="C45" s="40" t="s">
        <v>11</v>
      </c>
      <c r="D45" s="77">
        <v>14.033333333333333</v>
      </c>
      <c r="E45" s="35">
        <v>14.137931034482758</v>
      </c>
      <c r="F45" s="78">
        <v>14.642857142857142</v>
      </c>
      <c r="G45"/>
    </row>
    <row r="46" spans="1:7" x14ac:dyDescent="0.3">
      <c r="A46" s="39"/>
      <c r="B46" s="39"/>
      <c r="C46" s="40" t="s">
        <v>12</v>
      </c>
      <c r="D46" s="77">
        <v>7.1896551724137927</v>
      </c>
      <c r="E46" s="35">
        <v>7.4629629629629628</v>
      </c>
      <c r="F46" s="78">
        <v>7.92</v>
      </c>
      <c r="G46"/>
    </row>
    <row r="47" spans="1:7" x14ac:dyDescent="0.3">
      <c r="A47" s="36">
        <v>2013</v>
      </c>
      <c r="B47" s="36" t="s">
        <v>13</v>
      </c>
      <c r="C47" s="36" t="s">
        <v>9</v>
      </c>
      <c r="D47" s="74" t="s">
        <v>14</v>
      </c>
      <c r="E47" s="75" t="s">
        <v>14</v>
      </c>
      <c r="F47" s="76" t="s">
        <v>14</v>
      </c>
      <c r="G47"/>
    </row>
    <row r="48" spans="1:7" x14ac:dyDescent="0.3">
      <c r="A48" s="39"/>
      <c r="B48" s="39"/>
      <c r="C48" s="40" t="s">
        <v>10</v>
      </c>
      <c r="D48" s="77" t="s">
        <v>14</v>
      </c>
      <c r="E48" s="35" t="s">
        <v>14</v>
      </c>
      <c r="F48" s="78" t="s">
        <v>14</v>
      </c>
      <c r="G48"/>
    </row>
    <row r="49" spans="1:7" x14ac:dyDescent="0.3">
      <c r="A49" s="39"/>
      <c r="B49" s="39"/>
      <c r="C49" s="40" t="s">
        <v>11</v>
      </c>
      <c r="D49" s="77">
        <v>14.941176470588236</v>
      </c>
      <c r="E49" s="35">
        <v>15.166666666666666</v>
      </c>
      <c r="F49" s="78">
        <v>15.166666666666666</v>
      </c>
      <c r="G49"/>
    </row>
    <row r="50" spans="1:7" x14ac:dyDescent="0.3">
      <c r="A50" s="39"/>
      <c r="B50" s="39"/>
      <c r="C50" s="40" t="s">
        <v>12</v>
      </c>
      <c r="D50" s="77">
        <v>7.75</v>
      </c>
      <c r="E50" s="35">
        <v>7.6842105263157894</v>
      </c>
      <c r="F50" s="78">
        <v>7.7818181818181822</v>
      </c>
      <c r="G50"/>
    </row>
    <row r="51" spans="1:7" x14ac:dyDescent="0.3">
      <c r="A51" s="39"/>
      <c r="B51" s="36" t="s">
        <v>8</v>
      </c>
      <c r="C51" s="36" t="s">
        <v>9</v>
      </c>
      <c r="D51" s="74" t="s">
        <v>14</v>
      </c>
      <c r="E51" s="75" t="s">
        <v>14</v>
      </c>
      <c r="F51" s="76" t="s">
        <v>14</v>
      </c>
      <c r="G51"/>
    </row>
    <row r="52" spans="1:7" x14ac:dyDescent="0.3">
      <c r="A52" s="39"/>
      <c r="B52" s="39"/>
      <c r="C52" s="40" t="s">
        <v>10</v>
      </c>
      <c r="D52" s="77">
        <v>21</v>
      </c>
      <c r="E52" s="35">
        <v>21</v>
      </c>
      <c r="F52" s="78" t="s">
        <v>14</v>
      </c>
      <c r="G52"/>
    </row>
    <row r="53" spans="1:7" x14ac:dyDescent="0.3">
      <c r="A53" s="39"/>
      <c r="B53" s="39"/>
      <c r="C53" s="40" t="s">
        <v>11</v>
      </c>
      <c r="D53" s="77">
        <v>10.588235294117647</v>
      </c>
      <c r="E53" s="35">
        <v>10.588235294117647</v>
      </c>
      <c r="F53" s="78">
        <v>11.25</v>
      </c>
      <c r="G53"/>
    </row>
    <row r="54" spans="1:7" x14ac:dyDescent="0.3">
      <c r="A54" s="39"/>
      <c r="B54" s="39"/>
      <c r="C54" s="40" t="s">
        <v>12</v>
      </c>
      <c r="D54" s="77">
        <v>6.1379310344827589</v>
      </c>
      <c r="E54" s="35">
        <v>6.28</v>
      </c>
      <c r="F54" s="78">
        <v>6.5</v>
      </c>
      <c r="G54"/>
    </row>
    <row r="55" spans="1:7" x14ac:dyDescent="0.3">
      <c r="A55" s="36">
        <v>2014</v>
      </c>
      <c r="B55" s="36" t="s">
        <v>13</v>
      </c>
      <c r="C55" s="36" t="s">
        <v>9</v>
      </c>
      <c r="D55" s="74" t="s">
        <v>14</v>
      </c>
      <c r="E55" s="75" t="s">
        <v>14</v>
      </c>
      <c r="F55" s="76" t="s">
        <v>14</v>
      </c>
      <c r="G55"/>
    </row>
    <row r="56" spans="1:7" x14ac:dyDescent="0.3">
      <c r="A56" s="39"/>
      <c r="B56" s="39"/>
      <c r="C56" s="40" t="s">
        <v>10</v>
      </c>
      <c r="D56" s="77" t="s">
        <v>14</v>
      </c>
      <c r="E56" s="35" t="s">
        <v>14</v>
      </c>
      <c r="F56" s="78" t="s">
        <v>14</v>
      </c>
      <c r="G56"/>
    </row>
    <row r="57" spans="1:7" x14ac:dyDescent="0.3">
      <c r="A57" s="39"/>
      <c r="B57" s="39"/>
      <c r="C57" s="40" t="s">
        <v>11</v>
      </c>
      <c r="D57" s="77">
        <v>10.909090909090908</v>
      </c>
      <c r="E57" s="35">
        <v>10.909090909090908</v>
      </c>
      <c r="F57" s="78">
        <v>11.8</v>
      </c>
      <c r="G57"/>
    </row>
    <row r="58" spans="1:7" x14ac:dyDescent="0.3">
      <c r="A58" s="39"/>
      <c r="B58" s="39"/>
      <c r="C58" s="40" t="s">
        <v>12</v>
      </c>
      <c r="D58" s="77">
        <v>5.2745098039215685</v>
      </c>
      <c r="E58" s="35">
        <v>5.6</v>
      </c>
      <c r="F58" s="78">
        <v>5.833333333333333</v>
      </c>
      <c r="G58"/>
    </row>
    <row r="59" spans="1:7" x14ac:dyDescent="0.3">
      <c r="A59" s="39"/>
      <c r="B59" s="36" t="s">
        <v>8</v>
      </c>
      <c r="C59" s="36" t="s">
        <v>9</v>
      </c>
      <c r="D59" s="74" t="s">
        <v>14</v>
      </c>
      <c r="E59" s="75" t="s">
        <v>14</v>
      </c>
      <c r="F59" s="76" t="s">
        <v>14</v>
      </c>
      <c r="G59"/>
    </row>
    <row r="60" spans="1:7" x14ac:dyDescent="0.3">
      <c r="A60" s="39"/>
      <c r="B60" s="39"/>
      <c r="C60" s="40" t="s">
        <v>10</v>
      </c>
      <c r="D60" s="77" t="s">
        <v>14</v>
      </c>
      <c r="E60" s="35" t="s">
        <v>14</v>
      </c>
      <c r="F60" s="78" t="s">
        <v>14</v>
      </c>
      <c r="G60"/>
    </row>
    <row r="61" spans="1:7" x14ac:dyDescent="0.3">
      <c r="A61" s="39"/>
      <c r="B61" s="39"/>
      <c r="C61" s="40" t="s">
        <v>11</v>
      </c>
      <c r="D61" s="77">
        <v>9.4</v>
      </c>
      <c r="E61" s="35">
        <v>11.5</v>
      </c>
      <c r="F61" s="78">
        <v>12.777777777777779</v>
      </c>
      <c r="G61"/>
    </row>
    <row r="62" spans="1:7" x14ac:dyDescent="0.3">
      <c r="A62" s="39"/>
      <c r="B62" s="39"/>
      <c r="C62" s="40" t="s">
        <v>12</v>
      </c>
      <c r="D62" s="77">
        <v>7.7179487179487181</v>
      </c>
      <c r="E62" s="35">
        <v>8.235294117647058</v>
      </c>
      <c r="F62" s="78">
        <v>8.235294117647058</v>
      </c>
      <c r="G62"/>
    </row>
    <row r="63" spans="1:7" x14ac:dyDescent="0.3">
      <c r="A63" s="36">
        <v>2015</v>
      </c>
      <c r="B63" s="36" t="s">
        <v>13</v>
      </c>
      <c r="C63" s="36" t="s">
        <v>9</v>
      </c>
      <c r="D63" s="74" t="s">
        <v>14</v>
      </c>
      <c r="E63" s="75" t="s">
        <v>14</v>
      </c>
      <c r="F63" s="76" t="s">
        <v>14</v>
      </c>
      <c r="G63"/>
    </row>
    <row r="64" spans="1:7" x14ac:dyDescent="0.3">
      <c r="A64" s="39"/>
      <c r="B64" s="39"/>
      <c r="C64" s="40" t="s">
        <v>10</v>
      </c>
      <c r="D64" s="77" t="s">
        <v>14</v>
      </c>
      <c r="E64" s="35" t="s">
        <v>14</v>
      </c>
      <c r="F64" s="78" t="s">
        <v>14</v>
      </c>
      <c r="G64"/>
    </row>
    <row r="65" spans="1:7" x14ac:dyDescent="0.3">
      <c r="A65" s="39"/>
      <c r="B65" s="39"/>
      <c r="C65" s="40" t="s">
        <v>11</v>
      </c>
      <c r="D65" s="77">
        <v>10.846153846153847</v>
      </c>
      <c r="E65" s="35">
        <v>11.090909090909092</v>
      </c>
      <c r="F65" s="78">
        <v>12.2</v>
      </c>
      <c r="G65"/>
    </row>
    <row r="66" spans="1:7" x14ac:dyDescent="0.3">
      <c r="A66" s="39"/>
      <c r="B66" s="39"/>
      <c r="C66" s="40" t="s">
        <v>12</v>
      </c>
      <c r="D66" s="77">
        <v>8.382352941176471</v>
      </c>
      <c r="E66" s="35">
        <v>9.1</v>
      </c>
      <c r="F66" s="78">
        <v>9.1</v>
      </c>
      <c r="G66"/>
    </row>
    <row r="67" spans="1:7" x14ac:dyDescent="0.3">
      <c r="A67" s="39"/>
      <c r="B67" s="36" t="s">
        <v>8</v>
      </c>
      <c r="C67" s="36" t="s">
        <v>9</v>
      </c>
      <c r="D67" s="74" t="s">
        <v>14</v>
      </c>
      <c r="E67" s="75" t="s">
        <v>14</v>
      </c>
      <c r="F67" s="76" t="s">
        <v>14</v>
      </c>
      <c r="G67"/>
    </row>
    <row r="68" spans="1:7" x14ac:dyDescent="0.3">
      <c r="A68" s="39"/>
      <c r="B68" s="39"/>
      <c r="C68" s="40" t="s">
        <v>10</v>
      </c>
      <c r="D68" s="77">
        <v>14</v>
      </c>
      <c r="E68" s="35">
        <v>14</v>
      </c>
      <c r="F68" s="78">
        <v>14</v>
      </c>
      <c r="G68"/>
    </row>
    <row r="69" spans="1:7" x14ac:dyDescent="0.3">
      <c r="A69" s="39"/>
      <c r="B69" s="39"/>
      <c r="C69" s="40" t="s">
        <v>11</v>
      </c>
      <c r="D69" s="77">
        <v>8</v>
      </c>
      <c r="E69" s="35">
        <v>8.625</v>
      </c>
      <c r="F69" s="78">
        <v>9.5714285714285712</v>
      </c>
      <c r="G69"/>
    </row>
    <row r="70" spans="1:7" x14ac:dyDescent="0.3">
      <c r="A70" s="41"/>
      <c r="B70" s="41"/>
      <c r="C70" s="42" t="s">
        <v>12</v>
      </c>
      <c r="D70" s="79">
        <v>4.882352941176471</v>
      </c>
      <c r="E70" s="80">
        <v>5.3214285714285712</v>
      </c>
      <c r="F70" s="81">
        <v>5.68</v>
      </c>
      <c r="G70"/>
    </row>
    <row r="71" spans="1:7" x14ac:dyDescent="0.3">
      <c r="D71"/>
      <c r="E71"/>
      <c r="F71"/>
      <c r="G71"/>
    </row>
    <row r="72" spans="1:7" x14ac:dyDescent="0.3">
      <c r="A72" t="s">
        <v>70</v>
      </c>
      <c r="D72"/>
      <c r="E72"/>
      <c r="F72"/>
      <c r="G72"/>
    </row>
    <row r="73" spans="1:7" x14ac:dyDescent="0.3">
      <c r="D73"/>
      <c r="E73"/>
      <c r="F73"/>
      <c r="G73"/>
    </row>
    <row r="74" spans="1:7" x14ac:dyDescent="0.3">
      <c r="D74"/>
      <c r="E74"/>
      <c r="F74"/>
      <c r="G74"/>
    </row>
    <row r="75" spans="1:7" x14ac:dyDescent="0.3">
      <c r="D75"/>
      <c r="E75"/>
      <c r="F75"/>
      <c r="G75"/>
    </row>
    <row r="76" spans="1:7" x14ac:dyDescent="0.3">
      <c r="D76"/>
      <c r="E76"/>
      <c r="F76"/>
      <c r="G76"/>
    </row>
    <row r="77" spans="1:7" x14ac:dyDescent="0.3">
      <c r="D77"/>
      <c r="E77"/>
      <c r="F77"/>
      <c r="G77"/>
    </row>
    <row r="78" spans="1:7" x14ac:dyDescent="0.3">
      <c r="D78"/>
      <c r="E78"/>
      <c r="F78"/>
      <c r="G78"/>
    </row>
    <row r="79" spans="1:7" x14ac:dyDescent="0.3">
      <c r="D79"/>
      <c r="E79"/>
      <c r="F79"/>
      <c r="G79"/>
    </row>
    <row r="80" spans="1:7" x14ac:dyDescent="0.3">
      <c r="D80"/>
      <c r="E80"/>
      <c r="F80"/>
      <c r="G80"/>
    </row>
    <row r="81" customFormat="1" x14ac:dyDescent="0.3"/>
    <row r="82" customFormat="1" x14ac:dyDescent="0.3"/>
    <row r="83" customFormat="1" x14ac:dyDescent="0.3"/>
    <row r="84" customFormat="1" x14ac:dyDescent="0.3"/>
    <row r="85" customFormat="1" x14ac:dyDescent="0.3"/>
    <row r="86" customFormat="1" x14ac:dyDescent="0.3"/>
    <row r="87" customFormat="1" x14ac:dyDescent="0.3"/>
    <row r="88" customFormat="1" x14ac:dyDescent="0.3"/>
    <row r="89" customFormat="1" x14ac:dyDescent="0.3"/>
    <row r="90" customFormat="1" x14ac:dyDescent="0.3"/>
    <row r="91" customFormat="1" x14ac:dyDescent="0.3"/>
    <row r="92" customFormat="1" x14ac:dyDescent="0.3"/>
    <row r="93" customFormat="1" x14ac:dyDescent="0.3"/>
    <row r="94" customFormat="1" x14ac:dyDescent="0.3"/>
    <row r="95" customFormat="1" x14ac:dyDescent="0.3"/>
    <row r="96" customFormat="1" x14ac:dyDescent="0.3"/>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spans="4:7" customFormat="1" x14ac:dyDescent="0.3"/>
    <row r="130" spans="4:7" customFormat="1" x14ac:dyDescent="0.3"/>
    <row r="131" spans="4:7" customFormat="1" x14ac:dyDescent="0.3"/>
    <row r="132" spans="4:7" customFormat="1" x14ac:dyDescent="0.3"/>
    <row r="133" spans="4:7" customFormat="1" x14ac:dyDescent="0.3"/>
    <row r="134" spans="4:7" customFormat="1" x14ac:dyDescent="0.3"/>
    <row r="135" spans="4:7" customFormat="1" x14ac:dyDescent="0.3"/>
    <row r="136" spans="4:7" customFormat="1" x14ac:dyDescent="0.3"/>
    <row r="137" spans="4:7" x14ac:dyDescent="0.3">
      <c r="D137"/>
      <c r="E137"/>
      <c r="G137"/>
    </row>
    <row r="138" spans="4:7" x14ac:dyDescent="0.3">
      <c r="D138"/>
      <c r="E138"/>
      <c r="G138"/>
    </row>
    <row r="139" spans="4:7" x14ac:dyDescent="0.3">
      <c r="D139"/>
      <c r="E139"/>
      <c r="G139"/>
    </row>
    <row r="140" spans="4:7" x14ac:dyDescent="0.3">
      <c r="D140"/>
      <c r="E140"/>
      <c r="G140"/>
    </row>
    <row r="141" spans="4:7" x14ac:dyDescent="0.3">
      <c r="D141"/>
      <c r="E141"/>
      <c r="G141"/>
    </row>
    <row r="142" spans="4:7" x14ac:dyDescent="0.3">
      <c r="D142"/>
      <c r="E142"/>
      <c r="G142"/>
    </row>
    <row r="143" spans="4:7" x14ac:dyDescent="0.3">
      <c r="D143"/>
      <c r="E143"/>
      <c r="G143"/>
    </row>
    <row r="144" spans="4:7" x14ac:dyDescent="0.3">
      <c r="D144"/>
      <c r="E144"/>
      <c r="G144"/>
    </row>
    <row r="145" spans="4:7" x14ac:dyDescent="0.3">
      <c r="D145"/>
      <c r="E145"/>
      <c r="G145"/>
    </row>
    <row r="146" spans="4:7" x14ac:dyDescent="0.3">
      <c r="D146"/>
      <c r="E146"/>
      <c r="G146"/>
    </row>
    <row r="147" spans="4:7" x14ac:dyDescent="0.3">
      <c r="D147"/>
      <c r="E147"/>
      <c r="G147"/>
    </row>
    <row r="148" spans="4:7" x14ac:dyDescent="0.3">
      <c r="D148"/>
      <c r="E148"/>
      <c r="G148"/>
    </row>
    <row r="149" spans="4:7" x14ac:dyDescent="0.3">
      <c r="D149"/>
      <c r="E149"/>
      <c r="G149"/>
    </row>
    <row r="150" spans="4:7" x14ac:dyDescent="0.3">
      <c r="D150"/>
      <c r="E150"/>
      <c r="G150"/>
    </row>
    <row r="151" spans="4:7" x14ac:dyDescent="0.3">
      <c r="D151"/>
      <c r="E151"/>
    </row>
    <row r="152" spans="4:7" x14ac:dyDescent="0.3">
      <c r="D152"/>
      <c r="E152"/>
    </row>
    <row r="153" spans="4:7" x14ac:dyDescent="0.3">
      <c r="D153"/>
      <c r="E153"/>
    </row>
    <row r="154" spans="4:7" x14ac:dyDescent="0.3">
      <c r="D154"/>
      <c r="E154"/>
    </row>
    <row r="155" spans="4:7" x14ac:dyDescent="0.3">
      <c r="D155"/>
      <c r="E155"/>
    </row>
    <row r="156" spans="4:7" x14ac:dyDescent="0.3">
      <c r="D156"/>
      <c r="E156"/>
    </row>
    <row r="157" spans="4:7" x14ac:dyDescent="0.3">
      <c r="D157"/>
      <c r="E157"/>
    </row>
    <row r="158" spans="4:7" x14ac:dyDescent="0.3">
      <c r="D158"/>
      <c r="E158"/>
    </row>
    <row r="159" spans="4:7" x14ac:dyDescent="0.3">
      <c r="D159"/>
      <c r="E159"/>
    </row>
    <row r="160" spans="4:7" x14ac:dyDescent="0.3">
      <c r="D160"/>
      <c r="E160"/>
    </row>
    <row r="161" spans="4:5" x14ac:dyDescent="0.3">
      <c r="D161"/>
      <c r="E161"/>
    </row>
    <row r="162" spans="4:5" x14ac:dyDescent="0.3">
      <c r="D162"/>
      <c r="E162"/>
    </row>
    <row r="163" spans="4:5" x14ac:dyDescent="0.3">
      <c r="D163"/>
      <c r="E163"/>
    </row>
    <row r="164" spans="4:5" x14ac:dyDescent="0.3">
      <c r="D164"/>
      <c r="E164"/>
    </row>
    <row r="165" spans="4:5" x14ac:dyDescent="0.3">
      <c r="D165"/>
      <c r="E165"/>
    </row>
    <row r="166" spans="4:5" x14ac:dyDescent="0.3">
      <c r="D166"/>
      <c r="E166"/>
    </row>
    <row r="167" spans="4:5" x14ac:dyDescent="0.3">
      <c r="D167"/>
      <c r="E167"/>
    </row>
    <row r="168" spans="4:5" x14ac:dyDescent="0.3">
      <c r="D168"/>
      <c r="E168"/>
    </row>
    <row r="169" spans="4:5" x14ac:dyDescent="0.3">
      <c r="D169"/>
      <c r="E169"/>
    </row>
    <row r="170" spans="4:5" x14ac:dyDescent="0.3">
      <c r="D170"/>
      <c r="E170"/>
    </row>
    <row r="171" spans="4:5" x14ac:dyDescent="0.3">
      <c r="D171"/>
      <c r="E171"/>
    </row>
    <row r="172" spans="4:5" x14ac:dyDescent="0.3">
      <c r="D172"/>
      <c r="E172"/>
    </row>
    <row r="173" spans="4:5" x14ac:dyDescent="0.3">
      <c r="D173"/>
      <c r="E173"/>
    </row>
    <row r="174" spans="4:5" x14ac:dyDescent="0.3">
      <c r="D174"/>
      <c r="E174"/>
    </row>
    <row r="175" spans="4:5" x14ac:dyDescent="0.3">
      <c r="D175"/>
      <c r="E175"/>
    </row>
    <row r="176" spans="4:5" x14ac:dyDescent="0.3">
      <c r="D176"/>
      <c r="E176"/>
    </row>
    <row r="177" spans="4:5" x14ac:dyDescent="0.3">
      <c r="D177"/>
      <c r="E177"/>
    </row>
    <row r="178" spans="4:5" x14ac:dyDescent="0.3">
      <c r="D178"/>
      <c r="E178"/>
    </row>
    <row r="179" spans="4:5" x14ac:dyDescent="0.3">
      <c r="D179"/>
      <c r="E179"/>
    </row>
    <row r="180" spans="4:5" x14ac:dyDescent="0.3">
      <c r="D180"/>
      <c r="E180"/>
    </row>
    <row r="181" spans="4:5" x14ac:dyDescent="0.3">
      <c r="D181"/>
      <c r="E181"/>
    </row>
    <row r="182" spans="4:5" x14ac:dyDescent="0.3">
      <c r="D182"/>
      <c r="E182"/>
    </row>
    <row r="183" spans="4:5" x14ac:dyDescent="0.3">
      <c r="D183"/>
      <c r="E183"/>
    </row>
    <row r="184" spans="4:5" x14ac:dyDescent="0.3">
      <c r="D184"/>
      <c r="E184"/>
    </row>
    <row r="185" spans="4:5" x14ac:dyDescent="0.3">
      <c r="D185"/>
      <c r="E185"/>
    </row>
    <row r="186" spans="4:5" x14ac:dyDescent="0.3">
      <c r="D186"/>
      <c r="E186"/>
    </row>
    <row r="187" spans="4:5" x14ac:dyDescent="0.3">
      <c r="D187"/>
      <c r="E187"/>
    </row>
    <row r="188" spans="4:5" x14ac:dyDescent="0.3">
      <c r="D188"/>
      <c r="E188"/>
    </row>
    <row r="189" spans="4:5" x14ac:dyDescent="0.3">
      <c r="D189"/>
      <c r="E189"/>
    </row>
    <row r="190" spans="4:5" x14ac:dyDescent="0.3">
      <c r="D190"/>
      <c r="E190"/>
    </row>
    <row r="191" spans="4:5" x14ac:dyDescent="0.3">
      <c r="D191"/>
      <c r="E191"/>
    </row>
    <row r="192" spans="4:5" x14ac:dyDescent="0.3">
      <c r="D192"/>
      <c r="E192"/>
    </row>
    <row r="193" spans="4:5" x14ac:dyDescent="0.3">
      <c r="D193"/>
      <c r="E193"/>
    </row>
    <row r="194" spans="4:5" x14ac:dyDescent="0.3">
      <c r="D194"/>
      <c r="E194"/>
    </row>
    <row r="195" spans="4:5" x14ac:dyDescent="0.3">
      <c r="D195"/>
      <c r="E195"/>
    </row>
    <row r="196" spans="4:5" x14ac:dyDescent="0.3">
      <c r="D196"/>
      <c r="E196"/>
    </row>
    <row r="197" spans="4:5" x14ac:dyDescent="0.3">
      <c r="D197"/>
      <c r="E197"/>
    </row>
    <row r="198" spans="4:5" x14ac:dyDescent="0.3">
      <c r="D198"/>
      <c r="E198"/>
    </row>
    <row r="199" spans="4:5" x14ac:dyDescent="0.3">
      <c r="D199"/>
      <c r="E199"/>
    </row>
    <row r="200" spans="4:5" x14ac:dyDescent="0.3">
      <c r="D200"/>
      <c r="E200"/>
    </row>
    <row r="201" spans="4:5" x14ac:dyDescent="0.3">
      <c r="D201"/>
      <c r="E201"/>
    </row>
    <row r="202" spans="4:5" x14ac:dyDescent="0.3">
      <c r="D202"/>
      <c r="E202"/>
    </row>
    <row r="203" spans="4:5" x14ac:dyDescent="0.3">
      <c r="D203"/>
      <c r="E203"/>
    </row>
    <row r="204" spans="4:5" x14ac:dyDescent="0.3">
      <c r="D204"/>
      <c r="E204"/>
    </row>
    <row r="205" spans="4:5" x14ac:dyDescent="0.3">
      <c r="D205"/>
      <c r="E205"/>
    </row>
    <row r="206" spans="4:5" x14ac:dyDescent="0.3">
      <c r="D206"/>
      <c r="E206"/>
    </row>
    <row r="207" spans="4:5" x14ac:dyDescent="0.3">
      <c r="D207"/>
      <c r="E207"/>
    </row>
    <row r="208" spans="4:5" x14ac:dyDescent="0.3">
      <c r="D208"/>
      <c r="E208"/>
    </row>
    <row r="209" spans="4:5" x14ac:dyDescent="0.3">
      <c r="D209"/>
      <c r="E209"/>
    </row>
    <row r="210" spans="4:5" x14ac:dyDescent="0.3">
      <c r="D210"/>
      <c r="E210"/>
    </row>
    <row r="211" spans="4:5" x14ac:dyDescent="0.3">
      <c r="D211"/>
      <c r="E211"/>
    </row>
    <row r="212" spans="4:5" x14ac:dyDescent="0.3">
      <c r="D212"/>
      <c r="E212"/>
    </row>
    <row r="213" spans="4:5" x14ac:dyDescent="0.3">
      <c r="D213"/>
      <c r="E213"/>
    </row>
  </sheetData>
  <sheetProtection algorithmName="SHA-512" hashValue="+HNqqZJ72wbeLl7GdREX0/uNGvAgxXNkGMlHNUjen7/DApwzok0gURGTUnaI6QDhevHq0ML2XnbHe5ZfiGNikw==" saltValue="0Pg1Gou9dwxRZAtUm11YtQ==" spinCount="100000" sheet="1" objects="1" scenarios="1" pivotTables="0"/>
  <mergeCells count="2">
    <mergeCell ref="A1:F1"/>
    <mergeCell ref="C3:F3"/>
  </mergeCells>
  <pageMargins left="0.5" right="0.5" top="1" bottom="0.75" header="0.3" footer="0.3"/>
  <pageSetup orientation="portrait" horizontalDpi="1200" verticalDpi="1200" r:id="rId2"/>
  <headerFooter>
    <oddHeader>&amp;C&amp;"-,Bold"&amp;14Summary Table Report&amp;R&amp;G</oddHeader>
    <oddFooter>&amp;Lcder_str_wp043_nsdp_v01</oddFoot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G213"/>
  <sheetViews>
    <sheetView showGridLines="0" view="pageLayout" zoomScaleNormal="100" workbookViewId="0">
      <selection sqref="A1:F1"/>
    </sheetView>
  </sheetViews>
  <sheetFormatPr defaultRowHeight="14.4" x14ac:dyDescent="0.3"/>
  <cols>
    <col min="1" max="1" width="12.5546875" customWidth="1"/>
    <col min="2" max="2" width="13.88671875" customWidth="1"/>
    <col min="3" max="3" width="12.33203125" customWidth="1"/>
    <col min="4" max="4" width="17.33203125" style="6" customWidth="1"/>
    <col min="5" max="5" width="17.109375" style="6" customWidth="1"/>
    <col min="6" max="6" width="17.33203125" style="6" customWidth="1"/>
    <col min="7" max="7" width="9.109375" style="1"/>
  </cols>
  <sheetData>
    <row r="1" spans="1:7" ht="30" customHeight="1" x14ac:dyDescent="0.3">
      <c r="A1" s="93" t="str">
        <f>CONCATENATE("Table 6: Days Supplied per Incident ", B3, " Dispensing by Year, Sex, Age Group, and Washout Period", " in the Sentinel Distributed Database (SDD) from January 1, 2008 to December 31, 2015")</f>
        <v>Table 6: Days Supplied per Incident BORTEZOMIB Dispensing by Year, Sex, Age Group, and Washout Period in the Sentinel Distributed Database (SDD) from January 1, 2008 to December 31, 2015</v>
      </c>
      <c r="B1" s="94"/>
      <c r="C1" s="94"/>
      <c r="D1" s="94"/>
      <c r="E1" s="94"/>
      <c r="F1" s="95"/>
    </row>
    <row r="2" spans="1:7" x14ac:dyDescent="0.3">
      <c r="A2" s="4"/>
      <c r="B2" s="5"/>
      <c r="C2" s="5"/>
      <c r="F2" s="7"/>
    </row>
    <row r="3" spans="1:7" x14ac:dyDescent="0.3">
      <c r="A3" s="44" t="s">
        <v>2</v>
      </c>
      <c r="B3" s="43" t="s">
        <v>18</v>
      </c>
      <c r="C3" s="90" t="s">
        <v>17</v>
      </c>
      <c r="D3" s="91"/>
      <c r="E3" s="91"/>
      <c r="F3" s="92"/>
    </row>
    <row r="4" spans="1:7" x14ac:dyDescent="0.3">
      <c r="A4" s="24"/>
      <c r="F4" s="25"/>
    </row>
    <row r="5" spans="1:7" x14ac:dyDescent="0.3">
      <c r="A5" s="36"/>
      <c r="B5" s="37"/>
      <c r="C5" s="37"/>
      <c r="D5" s="38" t="s">
        <v>3</v>
      </c>
      <c r="E5" s="72"/>
      <c r="F5" s="73"/>
      <c r="G5"/>
    </row>
    <row r="6" spans="1:7" ht="57.6" x14ac:dyDescent="0.3">
      <c r="A6" s="38" t="s">
        <v>1</v>
      </c>
      <c r="B6" s="38" t="s">
        <v>0</v>
      </c>
      <c r="C6" s="89" t="s">
        <v>41</v>
      </c>
      <c r="D6" s="46" t="s">
        <v>64</v>
      </c>
      <c r="E6" s="47" t="s">
        <v>65</v>
      </c>
      <c r="F6" s="48" t="s">
        <v>66</v>
      </c>
      <c r="G6"/>
    </row>
    <row r="7" spans="1:7" x14ac:dyDescent="0.3">
      <c r="A7" s="36">
        <v>2008</v>
      </c>
      <c r="B7" s="36" t="s">
        <v>13</v>
      </c>
      <c r="C7" s="36" t="s">
        <v>9</v>
      </c>
      <c r="D7" s="74" t="s">
        <v>14</v>
      </c>
      <c r="E7" s="75" t="s">
        <v>14</v>
      </c>
      <c r="F7" s="76" t="s">
        <v>14</v>
      </c>
      <c r="G7"/>
    </row>
    <row r="8" spans="1:7" x14ac:dyDescent="0.3">
      <c r="A8" s="39"/>
      <c r="B8" s="39"/>
      <c r="C8" s="40" t="s">
        <v>10</v>
      </c>
      <c r="D8" s="77">
        <v>6.2173913043478262</v>
      </c>
      <c r="E8" s="35">
        <v>6.2173913043478262</v>
      </c>
      <c r="F8" s="78">
        <v>6.2173913043478262</v>
      </c>
      <c r="G8"/>
    </row>
    <row r="9" spans="1:7" x14ac:dyDescent="0.3">
      <c r="A9" s="39"/>
      <c r="B9" s="39"/>
      <c r="C9" s="40" t="s">
        <v>11</v>
      </c>
      <c r="D9" s="77">
        <v>1.8392857142857142</v>
      </c>
      <c r="E9" s="35">
        <v>1.8623853211009174</v>
      </c>
      <c r="F9" s="78">
        <v>1.8623853211009174</v>
      </c>
      <c r="G9"/>
    </row>
    <row r="10" spans="1:7" x14ac:dyDescent="0.3">
      <c r="A10" s="39"/>
      <c r="B10" s="39"/>
      <c r="C10" s="40" t="s">
        <v>12</v>
      </c>
      <c r="D10" s="77">
        <v>3.5243055555555554</v>
      </c>
      <c r="E10" s="35">
        <v>3.5331010452961671</v>
      </c>
      <c r="F10" s="78">
        <v>3.4475524475524475</v>
      </c>
      <c r="G10"/>
    </row>
    <row r="11" spans="1:7" x14ac:dyDescent="0.3">
      <c r="A11" s="39"/>
      <c r="B11" s="36" t="s">
        <v>8</v>
      </c>
      <c r="C11" s="36" t="s">
        <v>9</v>
      </c>
      <c r="D11" s="74" t="s">
        <v>14</v>
      </c>
      <c r="E11" s="75" t="s">
        <v>14</v>
      </c>
      <c r="F11" s="76" t="s">
        <v>14</v>
      </c>
      <c r="G11"/>
    </row>
    <row r="12" spans="1:7" x14ac:dyDescent="0.3">
      <c r="A12" s="39"/>
      <c r="B12" s="39"/>
      <c r="C12" s="40" t="s">
        <v>10</v>
      </c>
      <c r="D12" s="77" t="s">
        <v>14</v>
      </c>
      <c r="E12" s="35" t="s">
        <v>14</v>
      </c>
      <c r="F12" s="78" t="s">
        <v>14</v>
      </c>
      <c r="G12"/>
    </row>
    <row r="13" spans="1:7" x14ac:dyDescent="0.3">
      <c r="A13" s="39"/>
      <c r="B13" s="39"/>
      <c r="C13" s="40" t="s">
        <v>11</v>
      </c>
      <c r="D13" s="77">
        <v>1.9452054794520548</v>
      </c>
      <c r="E13" s="35">
        <v>1.9452054794520548</v>
      </c>
      <c r="F13" s="78">
        <v>1.9452054794520548</v>
      </c>
      <c r="G13"/>
    </row>
    <row r="14" spans="1:7" x14ac:dyDescent="0.3">
      <c r="A14" s="39"/>
      <c r="B14" s="39"/>
      <c r="C14" s="40" t="s">
        <v>12</v>
      </c>
      <c r="D14" s="77">
        <v>3.6515151515151514</v>
      </c>
      <c r="E14" s="35">
        <v>3.4656488549618323</v>
      </c>
      <c r="F14" s="78">
        <v>3.4656488549618323</v>
      </c>
      <c r="G14"/>
    </row>
    <row r="15" spans="1:7" x14ac:dyDescent="0.3">
      <c r="A15" s="36">
        <v>2009</v>
      </c>
      <c r="B15" s="36" t="s">
        <v>13</v>
      </c>
      <c r="C15" s="36" t="s">
        <v>9</v>
      </c>
      <c r="D15" s="74">
        <v>1</v>
      </c>
      <c r="E15" s="75">
        <v>1</v>
      </c>
      <c r="F15" s="76">
        <v>1</v>
      </c>
      <c r="G15"/>
    </row>
    <row r="16" spans="1:7" x14ac:dyDescent="0.3">
      <c r="A16" s="39"/>
      <c r="B16" s="39"/>
      <c r="C16" s="40" t="s">
        <v>10</v>
      </c>
      <c r="D16" s="77">
        <v>28</v>
      </c>
      <c r="E16" s="35">
        <v>28</v>
      </c>
      <c r="F16" s="78">
        <v>28</v>
      </c>
      <c r="G16"/>
    </row>
    <row r="17" spans="1:7" x14ac:dyDescent="0.3">
      <c r="A17" s="39"/>
      <c r="B17" s="39"/>
      <c r="C17" s="40" t="s">
        <v>11</v>
      </c>
      <c r="D17" s="77">
        <v>3.6193181818181817</v>
      </c>
      <c r="E17" s="35">
        <v>3.6570605187319885</v>
      </c>
      <c r="F17" s="78">
        <v>3.71976401179941</v>
      </c>
      <c r="G17"/>
    </row>
    <row r="18" spans="1:7" x14ac:dyDescent="0.3">
      <c r="A18" s="39"/>
      <c r="B18" s="39"/>
      <c r="C18" s="40" t="s">
        <v>12</v>
      </c>
      <c r="D18" s="77">
        <v>5.710610932475884</v>
      </c>
      <c r="E18" s="35">
        <v>5.5436893203883493</v>
      </c>
      <c r="F18" s="78">
        <v>5.4805194805194803</v>
      </c>
      <c r="G18"/>
    </row>
    <row r="19" spans="1:7" x14ac:dyDescent="0.3">
      <c r="A19" s="39"/>
      <c r="B19" s="36" t="s">
        <v>8</v>
      </c>
      <c r="C19" s="36" t="s">
        <v>9</v>
      </c>
      <c r="D19" s="74" t="s">
        <v>14</v>
      </c>
      <c r="E19" s="75" t="s">
        <v>14</v>
      </c>
      <c r="F19" s="76" t="s">
        <v>14</v>
      </c>
      <c r="G19"/>
    </row>
    <row r="20" spans="1:7" x14ac:dyDescent="0.3">
      <c r="A20" s="39"/>
      <c r="B20" s="39"/>
      <c r="C20" s="40" t="s">
        <v>10</v>
      </c>
      <c r="D20" s="77">
        <v>1</v>
      </c>
      <c r="E20" s="35">
        <v>1</v>
      </c>
      <c r="F20" s="78">
        <v>1</v>
      </c>
      <c r="G20"/>
    </row>
    <row r="21" spans="1:7" x14ac:dyDescent="0.3">
      <c r="A21" s="39"/>
      <c r="B21" s="39"/>
      <c r="C21" s="40" t="s">
        <v>11</v>
      </c>
      <c r="D21" s="77">
        <v>2.5071770334928232</v>
      </c>
      <c r="E21" s="35">
        <v>2.1372549019607843</v>
      </c>
      <c r="F21" s="78">
        <v>1.9297297297297298</v>
      </c>
      <c r="G21"/>
    </row>
    <row r="22" spans="1:7" x14ac:dyDescent="0.3">
      <c r="A22" s="39"/>
      <c r="B22" s="39"/>
      <c r="C22" s="40" t="s">
        <v>12</v>
      </c>
      <c r="D22" s="77">
        <v>6.2605863192182412</v>
      </c>
      <c r="E22" s="35">
        <v>6.1639344262295079</v>
      </c>
      <c r="F22" s="78">
        <v>5.6700336700336704</v>
      </c>
      <c r="G22"/>
    </row>
    <row r="23" spans="1:7" x14ac:dyDescent="0.3">
      <c r="A23" s="36">
        <v>2010</v>
      </c>
      <c r="B23" s="36" t="s">
        <v>13</v>
      </c>
      <c r="C23" s="36" t="s">
        <v>9</v>
      </c>
      <c r="D23" s="74" t="s">
        <v>14</v>
      </c>
      <c r="E23" s="75" t="s">
        <v>14</v>
      </c>
      <c r="F23" s="76" t="s">
        <v>14</v>
      </c>
      <c r="G23"/>
    </row>
    <row r="24" spans="1:7" x14ac:dyDescent="0.3">
      <c r="A24" s="39"/>
      <c r="B24" s="39"/>
      <c r="C24" s="40" t="s">
        <v>10</v>
      </c>
      <c r="D24" s="77" t="s">
        <v>14</v>
      </c>
      <c r="E24" s="35" t="s">
        <v>14</v>
      </c>
      <c r="F24" s="78" t="s">
        <v>14</v>
      </c>
      <c r="G24"/>
    </row>
    <row r="25" spans="1:7" x14ac:dyDescent="0.3">
      <c r="A25" s="39"/>
      <c r="B25" s="39"/>
      <c r="C25" s="40" t="s">
        <v>11</v>
      </c>
      <c r="D25" s="77">
        <v>2.7916666666666665</v>
      </c>
      <c r="E25" s="35">
        <v>2.4541484716157207</v>
      </c>
      <c r="F25" s="78">
        <v>2.168141592920354</v>
      </c>
      <c r="G25"/>
    </row>
    <row r="26" spans="1:7" x14ac:dyDescent="0.3">
      <c r="A26" s="39"/>
      <c r="B26" s="39"/>
      <c r="C26" s="40" t="s">
        <v>12</v>
      </c>
      <c r="D26" s="77">
        <v>5.3692946058091282</v>
      </c>
      <c r="E26" s="35">
        <v>4.7923728813559325</v>
      </c>
      <c r="F26" s="78">
        <v>4.7234042553191493</v>
      </c>
      <c r="G26"/>
    </row>
    <row r="27" spans="1:7" x14ac:dyDescent="0.3">
      <c r="A27" s="39"/>
      <c r="B27" s="36" t="s">
        <v>8</v>
      </c>
      <c r="C27" s="36" t="s">
        <v>9</v>
      </c>
      <c r="D27" s="74" t="s">
        <v>14</v>
      </c>
      <c r="E27" s="75" t="s">
        <v>14</v>
      </c>
      <c r="F27" s="76" t="s">
        <v>14</v>
      </c>
      <c r="G27"/>
    </row>
    <row r="28" spans="1:7" x14ac:dyDescent="0.3">
      <c r="A28" s="39"/>
      <c r="B28" s="39"/>
      <c r="C28" s="40" t="s">
        <v>10</v>
      </c>
      <c r="D28" s="77">
        <v>1.9</v>
      </c>
      <c r="E28" s="35">
        <v>1.9</v>
      </c>
      <c r="F28" s="78">
        <v>1.9</v>
      </c>
      <c r="G28"/>
    </row>
    <row r="29" spans="1:7" x14ac:dyDescent="0.3">
      <c r="A29" s="39"/>
      <c r="B29" s="39"/>
      <c r="C29" s="40" t="s">
        <v>11</v>
      </c>
      <c r="D29" s="77">
        <v>4.5238095238095237</v>
      </c>
      <c r="E29" s="35">
        <v>4.6272040302267001</v>
      </c>
      <c r="F29" s="78">
        <v>4.6272040302267001</v>
      </c>
      <c r="G29"/>
    </row>
    <row r="30" spans="1:7" x14ac:dyDescent="0.3">
      <c r="A30" s="39"/>
      <c r="B30" s="39"/>
      <c r="C30" s="40" t="s">
        <v>12</v>
      </c>
      <c r="D30" s="77">
        <v>7.7868852459016393</v>
      </c>
      <c r="E30" s="35">
        <v>7.9411764705882355</v>
      </c>
      <c r="F30" s="78">
        <v>7.7711864406779663</v>
      </c>
      <c r="G30"/>
    </row>
    <row r="31" spans="1:7" x14ac:dyDescent="0.3">
      <c r="A31" s="36">
        <v>2011</v>
      </c>
      <c r="B31" s="36" t="s">
        <v>13</v>
      </c>
      <c r="C31" s="36" t="s">
        <v>9</v>
      </c>
      <c r="D31" s="74" t="s">
        <v>14</v>
      </c>
      <c r="E31" s="75" t="s">
        <v>14</v>
      </c>
      <c r="F31" s="76" t="s">
        <v>14</v>
      </c>
      <c r="G31"/>
    </row>
    <row r="32" spans="1:7" x14ac:dyDescent="0.3">
      <c r="A32" s="39"/>
      <c r="B32" s="39"/>
      <c r="C32" s="40" t="s">
        <v>10</v>
      </c>
      <c r="D32" s="77">
        <v>21</v>
      </c>
      <c r="E32" s="35">
        <v>21</v>
      </c>
      <c r="F32" s="78">
        <v>21</v>
      </c>
      <c r="G32"/>
    </row>
    <row r="33" spans="1:7" x14ac:dyDescent="0.3">
      <c r="A33" s="39"/>
      <c r="B33" s="39"/>
      <c r="C33" s="40" t="s">
        <v>11</v>
      </c>
      <c r="D33" s="77">
        <v>4.8715277777777777</v>
      </c>
      <c r="E33" s="35">
        <v>4.8697318007662833</v>
      </c>
      <c r="F33" s="78">
        <v>4.0436507936507935</v>
      </c>
      <c r="G33"/>
    </row>
    <row r="34" spans="1:7" x14ac:dyDescent="0.3">
      <c r="A34" s="39"/>
      <c r="B34" s="39"/>
      <c r="C34" s="40" t="s">
        <v>12</v>
      </c>
      <c r="D34" s="77">
        <v>9.8937198067632846</v>
      </c>
      <c r="E34" s="35">
        <v>9.4363143631436319</v>
      </c>
      <c r="F34" s="78">
        <v>9.4363143631436319</v>
      </c>
      <c r="G34"/>
    </row>
    <row r="35" spans="1:7" x14ac:dyDescent="0.3">
      <c r="A35" s="39"/>
      <c r="B35" s="36" t="s">
        <v>8</v>
      </c>
      <c r="C35" s="36" t="s">
        <v>9</v>
      </c>
      <c r="D35" s="74" t="s">
        <v>14</v>
      </c>
      <c r="E35" s="75" t="s">
        <v>14</v>
      </c>
      <c r="F35" s="76" t="s">
        <v>14</v>
      </c>
      <c r="G35"/>
    </row>
    <row r="36" spans="1:7" x14ac:dyDescent="0.3">
      <c r="A36" s="39"/>
      <c r="B36" s="39"/>
      <c r="C36" s="40" t="s">
        <v>10</v>
      </c>
      <c r="D36" s="77">
        <v>6.3658536585365857</v>
      </c>
      <c r="E36" s="35">
        <v>6.3658536585365857</v>
      </c>
      <c r="F36" s="78">
        <v>6.3658536585365857</v>
      </c>
      <c r="G36"/>
    </row>
    <row r="37" spans="1:7" x14ac:dyDescent="0.3">
      <c r="A37" s="39"/>
      <c r="B37" s="39"/>
      <c r="C37" s="40" t="s">
        <v>11</v>
      </c>
      <c r="D37" s="77">
        <v>1.4833948339483394</v>
      </c>
      <c r="E37" s="35">
        <v>1.4147286821705427</v>
      </c>
      <c r="F37" s="78">
        <v>1.4147286821705427</v>
      </c>
      <c r="G37"/>
    </row>
    <row r="38" spans="1:7" x14ac:dyDescent="0.3">
      <c r="A38" s="39"/>
      <c r="B38" s="39"/>
      <c r="C38" s="40" t="s">
        <v>12</v>
      </c>
      <c r="D38" s="77">
        <v>9.7197231833910038</v>
      </c>
      <c r="E38" s="35">
        <v>9.8404255319148941</v>
      </c>
      <c r="F38" s="78">
        <v>9.8007117437722417</v>
      </c>
      <c r="G38"/>
    </row>
    <row r="39" spans="1:7" x14ac:dyDescent="0.3">
      <c r="A39" s="36">
        <v>2012</v>
      </c>
      <c r="B39" s="36" t="s">
        <v>13</v>
      </c>
      <c r="C39" s="36" t="s">
        <v>9</v>
      </c>
      <c r="D39" s="74" t="s">
        <v>14</v>
      </c>
      <c r="E39" s="75" t="s">
        <v>14</v>
      </c>
      <c r="F39" s="76" t="s">
        <v>14</v>
      </c>
      <c r="G39"/>
    </row>
    <row r="40" spans="1:7" x14ac:dyDescent="0.3">
      <c r="A40" s="39"/>
      <c r="B40" s="39"/>
      <c r="C40" s="40" t="s">
        <v>10</v>
      </c>
      <c r="D40" s="77">
        <v>1.4736842105263157</v>
      </c>
      <c r="E40" s="35">
        <v>1.4736842105263157</v>
      </c>
      <c r="F40" s="78">
        <v>1.4736842105263157</v>
      </c>
      <c r="G40"/>
    </row>
    <row r="41" spans="1:7" x14ac:dyDescent="0.3">
      <c r="A41" s="39"/>
      <c r="B41" s="39"/>
      <c r="C41" s="40" t="s">
        <v>11</v>
      </c>
      <c r="D41" s="77">
        <v>2.6238738738738738</v>
      </c>
      <c r="E41" s="35">
        <v>2.7166666666666668</v>
      </c>
      <c r="F41" s="78">
        <v>2.4963855421686749</v>
      </c>
      <c r="G41"/>
    </row>
    <row r="42" spans="1:7" x14ac:dyDescent="0.3">
      <c r="A42" s="39"/>
      <c r="B42" s="39"/>
      <c r="C42" s="40" t="s">
        <v>12</v>
      </c>
      <c r="D42" s="77">
        <v>7.0384615384615383</v>
      </c>
      <c r="E42" s="35">
        <v>6.8211920529801322</v>
      </c>
      <c r="F42" s="78">
        <v>6.8205980066445182</v>
      </c>
      <c r="G42"/>
    </row>
    <row r="43" spans="1:7" x14ac:dyDescent="0.3">
      <c r="A43" s="39"/>
      <c r="B43" s="36" t="s">
        <v>8</v>
      </c>
      <c r="C43" s="36" t="s">
        <v>9</v>
      </c>
      <c r="D43" s="74">
        <v>7</v>
      </c>
      <c r="E43" s="75">
        <v>7</v>
      </c>
      <c r="F43" s="76">
        <v>7</v>
      </c>
      <c r="G43"/>
    </row>
    <row r="44" spans="1:7" x14ac:dyDescent="0.3">
      <c r="A44" s="39"/>
      <c r="B44" s="39"/>
      <c r="C44" s="40" t="s">
        <v>10</v>
      </c>
      <c r="D44" s="77">
        <v>1</v>
      </c>
      <c r="E44" s="35">
        <v>1</v>
      </c>
      <c r="F44" s="78">
        <v>1</v>
      </c>
      <c r="G44"/>
    </row>
    <row r="45" spans="1:7" x14ac:dyDescent="0.3">
      <c r="A45" s="39"/>
      <c r="B45" s="39"/>
      <c r="C45" s="40" t="s">
        <v>11</v>
      </c>
      <c r="D45" s="77">
        <v>4.1615201900237526</v>
      </c>
      <c r="E45" s="35">
        <v>4.2463414634146339</v>
      </c>
      <c r="F45" s="78">
        <v>4.2463414634146339</v>
      </c>
      <c r="G45"/>
    </row>
    <row r="46" spans="1:7" x14ac:dyDescent="0.3">
      <c r="A46" s="39"/>
      <c r="B46" s="39"/>
      <c r="C46" s="40" t="s">
        <v>12</v>
      </c>
      <c r="D46" s="77">
        <v>6.2733812949640289</v>
      </c>
      <c r="E46" s="35">
        <v>6.3399503722084365</v>
      </c>
      <c r="F46" s="78">
        <v>6.1338383838383841</v>
      </c>
      <c r="G46"/>
    </row>
    <row r="47" spans="1:7" x14ac:dyDescent="0.3">
      <c r="A47" s="36">
        <v>2013</v>
      </c>
      <c r="B47" s="36" t="s">
        <v>13</v>
      </c>
      <c r="C47" s="36" t="s">
        <v>9</v>
      </c>
      <c r="D47" s="74" t="s">
        <v>14</v>
      </c>
      <c r="E47" s="75" t="s">
        <v>14</v>
      </c>
      <c r="F47" s="76" t="s">
        <v>14</v>
      </c>
      <c r="G47"/>
    </row>
    <row r="48" spans="1:7" x14ac:dyDescent="0.3">
      <c r="A48" s="39"/>
      <c r="B48" s="39"/>
      <c r="C48" s="40" t="s">
        <v>10</v>
      </c>
      <c r="D48" s="77" t="s">
        <v>14</v>
      </c>
      <c r="E48" s="35" t="s">
        <v>14</v>
      </c>
      <c r="F48" s="78" t="s">
        <v>14</v>
      </c>
      <c r="G48"/>
    </row>
    <row r="49" spans="1:7" x14ac:dyDescent="0.3">
      <c r="A49" s="39"/>
      <c r="B49" s="39"/>
      <c r="C49" s="40" t="s">
        <v>11</v>
      </c>
      <c r="D49" s="77">
        <v>2.6968503937007875</v>
      </c>
      <c r="E49" s="35">
        <v>3.2197802197802199</v>
      </c>
      <c r="F49" s="78">
        <v>3.2197802197802199</v>
      </c>
      <c r="G49"/>
    </row>
    <row r="50" spans="1:7" x14ac:dyDescent="0.3">
      <c r="A50" s="39"/>
      <c r="B50" s="39"/>
      <c r="C50" s="40" t="s">
        <v>12</v>
      </c>
      <c r="D50" s="77">
        <v>8.4279569892473116</v>
      </c>
      <c r="E50" s="35">
        <v>8.7168949771689501</v>
      </c>
      <c r="F50" s="78">
        <v>8.2663551401869153</v>
      </c>
      <c r="G50"/>
    </row>
    <row r="51" spans="1:7" x14ac:dyDescent="0.3">
      <c r="A51" s="39"/>
      <c r="B51" s="36" t="s">
        <v>8</v>
      </c>
      <c r="C51" s="36" t="s">
        <v>9</v>
      </c>
      <c r="D51" s="74" t="s">
        <v>14</v>
      </c>
      <c r="E51" s="75" t="s">
        <v>14</v>
      </c>
      <c r="F51" s="76" t="s">
        <v>14</v>
      </c>
      <c r="G51"/>
    </row>
    <row r="52" spans="1:7" x14ac:dyDescent="0.3">
      <c r="A52" s="39"/>
      <c r="B52" s="39"/>
      <c r="C52" s="40" t="s">
        <v>10</v>
      </c>
      <c r="D52" s="77">
        <v>1</v>
      </c>
      <c r="E52" s="35">
        <v>1</v>
      </c>
      <c r="F52" s="78">
        <v>1</v>
      </c>
      <c r="G52"/>
    </row>
    <row r="53" spans="1:7" x14ac:dyDescent="0.3">
      <c r="A53" s="39"/>
      <c r="B53" s="39"/>
      <c r="C53" s="40" t="s">
        <v>11</v>
      </c>
      <c r="D53" s="77">
        <v>2.2555555555555555</v>
      </c>
      <c r="E53" s="35">
        <v>2.2555555555555555</v>
      </c>
      <c r="F53" s="78">
        <v>2.2555555555555555</v>
      </c>
      <c r="G53"/>
    </row>
    <row r="54" spans="1:7" x14ac:dyDescent="0.3">
      <c r="A54" s="39"/>
      <c r="B54" s="39"/>
      <c r="C54" s="40" t="s">
        <v>12</v>
      </c>
      <c r="D54" s="77">
        <v>8.5898876404494384</v>
      </c>
      <c r="E54" s="35">
        <v>9.2229299363057322</v>
      </c>
      <c r="F54" s="78">
        <v>9.1025641025641022</v>
      </c>
      <c r="G54"/>
    </row>
    <row r="55" spans="1:7" x14ac:dyDescent="0.3">
      <c r="A55" s="36">
        <v>2014</v>
      </c>
      <c r="B55" s="36" t="s">
        <v>13</v>
      </c>
      <c r="C55" s="36" t="s">
        <v>9</v>
      </c>
      <c r="D55" s="74" t="s">
        <v>14</v>
      </c>
      <c r="E55" s="75" t="s">
        <v>14</v>
      </c>
      <c r="F55" s="76" t="s">
        <v>14</v>
      </c>
      <c r="G55"/>
    </row>
    <row r="56" spans="1:7" x14ac:dyDescent="0.3">
      <c r="A56" s="39"/>
      <c r="B56" s="39"/>
      <c r="C56" s="40" t="s">
        <v>10</v>
      </c>
      <c r="D56" s="77" t="s">
        <v>14</v>
      </c>
      <c r="E56" s="35" t="s">
        <v>14</v>
      </c>
      <c r="F56" s="78" t="s">
        <v>14</v>
      </c>
      <c r="G56"/>
    </row>
    <row r="57" spans="1:7" x14ac:dyDescent="0.3">
      <c r="A57" s="39"/>
      <c r="B57" s="39"/>
      <c r="C57" s="40" t="s">
        <v>11</v>
      </c>
      <c r="D57" s="77">
        <v>4.7583333333333337</v>
      </c>
      <c r="E57" s="35">
        <v>4.7583333333333337</v>
      </c>
      <c r="F57" s="78">
        <v>4.3644067796610173</v>
      </c>
      <c r="G57"/>
    </row>
    <row r="58" spans="1:7" x14ac:dyDescent="0.3">
      <c r="A58" s="39"/>
      <c r="B58" s="39"/>
      <c r="C58" s="40" t="s">
        <v>12</v>
      </c>
      <c r="D58" s="77">
        <v>9.5501858736059475</v>
      </c>
      <c r="E58" s="35">
        <v>9.0396825396825395</v>
      </c>
      <c r="F58" s="78">
        <v>8.66938775510204</v>
      </c>
      <c r="G58"/>
    </row>
    <row r="59" spans="1:7" x14ac:dyDescent="0.3">
      <c r="A59" s="39"/>
      <c r="B59" s="36" t="s">
        <v>8</v>
      </c>
      <c r="C59" s="36" t="s">
        <v>9</v>
      </c>
      <c r="D59" s="74" t="s">
        <v>14</v>
      </c>
      <c r="E59" s="75" t="s">
        <v>14</v>
      </c>
      <c r="F59" s="76" t="s">
        <v>14</v>
      </c>
      <c r="G59"/>
    </row>
    <row r="60" spans="1:7" x14ac:dyDescent="0.3">
      <c r="A60" s="39"/>
      <c r="B60" s="39"/>
      <c r="C60" s="40" t="s">
        <v>10</v>
      </c>
      <c r="D60" s="77" t="s">
        <v>14</v>
      </c>
      <c r="E60" s="35" t="s">
        <v>14</v>
      </c>
      <c r="F60" s="78" t="s">
        <v>14</v>
      </c>
      <c r="G60"/>
    </row>
    <row r="61" spans="1:7" x14ac:dyDescent="0.3">
      <c r="A61" s="39"/>
      <c r="B61" s="39"/>
      <c r="C61" s="40" t="s">
        <v>11</v>
      </c>
      <c r="D61" s="77">
        <v>5.2765957446808507</v>
      </c>
      <c r="E61" s="35">
        <v>3.4869565217391303</v>
      </c>
      <c r="F61" s="78">
        <v>3.4869565217391303</v>
      </c>
      <c r="G61"/>
    </row>
    <row r="62" spans="1:7" x14ac:dyDescent="0.3">
      <c r="A62" s="39"/>
      <c r="B62" s="39"/>
      <c r="C62" s="40" t="s">
        <v>12</v>
      </c>
      <c r="D62" s="77">
        <v>7.5946843853820596</v>
      </c>
      <c r="E62" s="35">
        <v>6.9071428571428575</v>
      </c>
      <c r="F62" s="78">
        <v>6.9071428571428575</v>
      </c>
      <c r="G62"/>
    </row>
    <row r="63" spans="1:7" x14ac:dyDescent="0.3">
      <c r="A63" s="36">
        <v>2015</v>
      </c>
      <c r="B63" s="36" t="s">
        <v>13</v>
      </c>
      <c r="C63" s="36" t="s">
        <v>9</v>
      </c>
      <c r="D63" s="74" t="s">
        <v>14</v>
      </c>
      <c r="E63" s="75" t="s">
        <v>14</v>
      </c>
      <c r="F63" s="76" t="s">
        <v>14</v>
      </c>
      <c r="G63"/>
    </row>
    <row r="64" spans="1:7" x14ac:dyDescent="0.3">
      <c r="A64" s="39"/>
      <c r="B64" s="39"/>
      <c r="C64" s="40" t="s">
        <v>10</v>
      </c>
      <c r="D64" s="77" t="s">
        <v>14</v>
      </c>
      <c r="E64" s="35" t="s">
        <v>14</v>
      </c>
      <c r="F64" s="78" t="s">
        <v>14</v>
      </c>
      <c r="G64"/>
    </row>
    <row r="65" spans="1:7" x14ac:dyDescent="0.3">
      <c r="A65" s="39"/>
      <c r="B65" s="39"/>
      <c r="C65" s="40" t="s">
        <v>11</v>
      </c>
      <c r="D65" s="77">
        <v>1.9219858156028369</v>
      </c>
      <c r="E65" s="35">
        <v>1.5163934426229508</v>
      </c>
      <c r="F65" s="78">
        <v>1.5163934426229508</v>
      </c>
      <c r="G65"/>
    </row>
    <row r="66" spans="1:7" x14ac:dyDescent="0.3">
      <c r="A66" s="39"/>
      <c r="B66" s="39"/>
      <c r="C66" s="40" t="s">
        <v>12</v>
      </c>
      <c r="D66" s="77">
        <v>2.7894736842105261</v>
      </c>
      <c r="E66" s="35">
        <v>2.6483516483516483</v>
      </c>
      <c r="F66" s="78">
        <v>2.6483516483516483</v>
      </c>
      <c r="G66"/>
    </row>
    <row r="67" spans="1:7" x14ac:dyDescent="0.3">
      <c r="A67" s="39"/>
      <c r="B67" s="36" t="s">
        <v>8</v>
      </c>
      <c r="C67" s="36" t="s">
        <v>9</v>
      </c>
      <c r="D67" s="74" t="s">
        <v>14</v>
      </c>
      <c r="E67" s="75" t="s">
        <v>14</v>
      </c>
      <c r="F67" s="76" t="s">
        <v>14</v>
      </c>
      <c r="G67"/>
    </row>
    <row r="68" spans="1:7" x14ac:dyDescent="0.3">
      <c r="A68" s="39"/>
      <c r="B68" s="39"/>
      <c r="C68" s="40" t="s">
        <v>10</v>
      </c>
      <c r="D68" s="77">
        <v>1</v>
      </c>
      <c r="E68" s="35">
        <v>1</v>
      </c>
      <c r="F68" s="78">
        <v>1</v>
      </c>
      <c r="G68"/>
    </row>
    <row r="69" spans="1:7" x14ac:dyDescent="0.3">
      <c r="A69" s="39"/>
      <c r="B69" s="39"/>
      <c r="C69" s="40" t="s">
        <v>11</v>
      </c>
      <c r="D69" s="77">
        <v>5.458333333333333</v>
      </c>
      <c r="E69" s="35">
        <v>5.6521739130434785</v>
      </c>
      <c r="F69" s="78">
        <v>5.1940298507462686</v>
      </c>
      <c r="G69"/>
    </row>
    <row r="70" spans="1:7" x14ac:dyDescent="0.3">
      <c r="A70" s="41"/>
      <c r="B70" s="41"/>
      <c r="C70" s="42" t="s">
        <v>12</v>
      </c>
      <c r="D70" s="79">
        <v>9.4457831325301207</v>
      </c>
      <c r="E70" s="80">
        <v>8.7114093959731544</v>
      </c>
      <c r="F70" s="81">
        <v>8.1197183098591541</v>
      </c>
      <c r="G70"/>
    </row>
    <row r="71" spans="1:7" x14ac:dyDescent="0.3">
      <c r="D71"/>
      <c r="E71"/>
      <c r="F71"/>
      <c r="G71"/>
    </row>
    <row r="72" spans="1:7" x14ac:dyDescent="0.3">
      <c r="A72" t="s">
        <v>70</v>
      </c>
      <c r="D72"/>
      <c r="E72"/>
      <c r="F72"/>
      <c r="G72"/>
    </row>
    <row r="73" spans="1:7" x14ac:dyDescent="0.3">
      <c r="D73"/>
      <c r="E73"/>
      <c r="F73"/>
      <c r="G73"/>
    </row>
    <row r="74" spans="1:7" x14ac:dyDescent="0.3">
      <c r="D74"/>
      <c r="E74"/>
      <c r="F74"/>
      <c r="G74"/>
    </row>
    <row r="75" spans="1:7" x14ac:dyDescent="0.3">
      <c r="D75"/>
      <c r="E75"/>
      <c r="F75"/>
      <c r="G75"/>
    </row>
    <row r="76" spans="1:7" x14ac:dyDescent="0.3">
      <c r="D76"/>
      <c r="E76"/>
      <c r="F76"/>
      <c r="G76"/>
    </row>
    <row r="77" spans="1:7" x14ac:dyDescent="0.3">
      <c r="D77"/>
      <c r="E77"/>
      <c r="F77"/>
      <c r="G77"/>
    </row>
    <row r="78" spans="1:7" x14ac:dyDescent="0.3">
      <c r="D78"/>
      <c r="E78"/>
      <c r="F78"/>
      <c r="G78"/>
    </row>
    <row r="79" spans="1:7" x14ac:dyDescent="0.3">
      <c r="D79"/>
      <c r="E79"/>
      <c r="F79"/>
      <c r="G79"/>
    </row>
    <row r="80" spans="1:7" x14ac:dyDescent="0.3">
      <c r="D80"/>
      <c r="E80"/>
      <c r="F80"/>
      <c r="G80"/>
    </row>
    <row r="81" customFormat="1" x14ac:dyDescent="0.3"/>
    <row r="82" customFormat="1" x14ac:dyDescent="0.3"/>
    <row r="83" customFormat="1" x14ac:dyDescent="0.3"/>
    <row r="84" customFormat="1" x14ac:dyDescent="0.3"/>
    <row r="85" customFormat="1" x14ac:dyDescent="0.3"/>
    <row r="86" customFormat="1" x14ac:dyDescent="0.3"/>
    <row r="87" customFormat="1" x14ac:dyDescent="0.3"/>
    <row r="88" customFormat="1" x14ac:dyDescent="0.3"/>
    <row r="89" customFormat="1" x14ac:dyDescent="0.3"/>
    <row r="90" customFormat="1" x14ac:dyDescent="0.3"/>
    <row r="91" customFormat="1" x14ac:dyDescent="0.3"/>
    <row r="92" customFormat="1" x14ac:dyDescent="0.3"/>
    <row r="93" customFormat="1" x14ac:dyDescent="0.3"/>
    <row r="94" customFormat="1" x14ac:dyDescent="0.3"/>
    <row r="95" customFormat="1" x14ac:dyDescent="0.3"/>
    <row r="96" customFormat="1" x14ac:dyDescent="0.3"/>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spans="4:7" customFormat="1" x14ac:dyDescent="0.3"/>
    <row r="130" spans="4:7" customFormat="1" x14ac:dyDescent="0.3"/>
    <row r="131" spans="4:7" customFormat="1" x14ac:dyDescent="0.3"/>
    <row r="132" spans="4:7" customFormat="1" x14ac:dyDescent="0.3"/>
    <row r="133" spans="4:7" customFormat="1" x14ac:dyDescent="0.3"/>
    <row r="134" spans="4:7" customFormat="1" x14ac:dyDescent="0.3"/>
    <row r="135" spans="4:7" customFormat="1" x14ac:dyDescent="0.3"/>
    <row r="136" spans="4:7" customFormat="1" x14ac:dyDescent="0.3"/>
    <row r="137" spans="4:7" x14ac:dyDescent="0.3">
      <c r="D137"/>
      <c r="E137"/>
      <c r="G137"/>
    </row>
    <row r="138" spans="4:7" x14ac:dyDescent="0.3">
      <c r="D138"/>
      <c r="E138"/>
      <c r="G138"/>
    </row>
    <row r="139" spans="4:7" x14ac:dyDescent="0.3">
      <c r="D139"/>
      <c r="E139"/>
      <c r="G139"/>
    </row>
    <row r="140" spans="4:7" x14ac:dyDescent="0.3">
      <c r="D140"/>
      <c r="E140"/>
      <c r="G140"/>
    </row>
    <row r="141" spans="4:7" x14ac:dyDescent="0.3">
      <c r="D141"/>
      <c r="E141"/>
      <c r="G141"/>
    </row>
    <row r="142" spans="4:7" x14ac:dyDescent="0.3">
      <c r="D142"/>
      <c r="E142"/>
      <c r="G142"/>
    </row>
    <row r="143" spans="4:7" x14ac:dyDescent="0.3">
      <c r="D143"/>
      <c r="E143"/>
      <c r="G143"/>
    </row>
    <row r="144" spans="4:7" x14ac:dyDescent="0.3">
      <c r="D144"/>
      <c r="E144"/>
      <c r="G144"/>
    </row>
    <row r="145" spans="4:7" x14ac:dyDescent="0.3">
      <c r="D145"/>
      <c r="E145"/>
      <c r="G145"/>
    </row>
    <row r="146" spans="4:7" x14ac:dyDescent="0.3">
      <c r="D146"/>
      <c r="E146"/>
      <c r="G146"/>
    </row>
    <row r="147" spans="4:7" x14ac:dyDescent="0.3">
      <c r="D147"/>
      <c r="E147"/>
      <c r="G147"/>
    </row>
    <row r="148" spans="4:7" x14ac:dyDescent="0.3">
      <c r="D148"/>
      <c r="E148"/>
      <c r="G148"/>
    </row>
    <row r="149" spans="4:7" x14ac:dyDescent="0.3">
      <c r="D149"/>
      <c r="E149"/>
      <c r="G149"/>
    </row>
    <row r="150" spans="4:7" x14ac:dyDescent="0.3">
      <c r="D150"/>
      <c r="E150"/>
      <c r="G150"/>
    </row>
    <row r="151" spans="4:7" x14ac:dyDescent="0.3">
      <c r="D151"/>
      <c r="E151"/>
    </row>
    <row r="152" spans="4:7" x14ac:dyDescent="0.3">
      <c r="D152"/>
      <c r="E152"/>
    </row>
    <row r="153" spans="4:7" x14ac:dyDescent="0.3">
      <c r="D153"/>
      <c r="E153"/>
    </row>
    <row r="154" spans="4:7" x14ac:dyDescent="0.3">
      <c r="D154"/>
      <c r="E154"/>
    </row>
    <row r="155" spans="4:7" x14ac:dyDescent="0.3">
      <c r="D155"/>
      <c r="E155"/>
    </row>
    <row r="156" spans="4:7" x14ac:dyDescent="0.3">
      <c r="D156"/>
      <c r="E156"/>
    </row>
    <row r="157" spans="4:7" x14ac:dyDescent="0.3">
      <c r="D157"/>
      <c r="E157"/>
    </row>
    <row r="158" spans="4:7" x14ac:dyDescent="0.3">
      <c r="D158"/>
      <c r="E158"/>
    </row>
    <row r="159" spans="4:7" x14ac:dyDescent="0.3">
      <c r="D159"/>
      <c r="E159"/>
    </row>
    <row r="160" spans="4:7" x14ac:dyDescent="0.3">
      <c r="D160"/>
      <c r="E160"/>
    </row>
    <row r="161" spans="4:5" x14ac:dyDescent="0.3">
      <c r="D161"/>
      <c r="E161"/>
    </row>
    <row r="162" spans="4:5" x14ac:dyDescent="0.3">
      <c r="D162"/>
      <c r="E162"/>
    </row>
    <row r="163" spans="4:5" x14ac:dyDescent="0.3">
      <c r="D163"/>
      <c r="E163"/>
    </row>
    <row r="164" spans="4:5" x14ac:dyDescent="0.3">
      <c r="D164"/>
      <c r="E164"/>
    </row>
    <row r="165" spans="4:5" x14ac:dyDescent="0.3">
      <c r="D165"/>
      <c r="E165"/>
    </row>
    <row r="166" spans="4:5" x14ac:dyDescent="0.3">
      <c r="D166"/>
      <c r="E166"/>
    </row>
    <row r="167" spans="4:5" x14ac:dyDescent="0.3">
      <c r="D167"/>
      <c r="E167"/>
    </row>
    <row r="168" spans="4:5" x14ac:dyDescent="0.3">
      <c r="D168"/>
      <c r="E168"/>
    </row>
    <row r="169" spans="4:5" x14ac:dyDescent="0.3">
      <c r="D169"/>
      <c r="E169"/>
    </row>
    <row r="170" spans="4:5" x14ac:dyDescent="0.3">
      <c r="D170"/>
      <c r="E170"/>
    </row>
    <row r="171" spans="4:5" x14ac:dyDescent="0.3">
      <c r="D171"/>
      <c r="E171"/>
    </row>
    <row r="172" spans="4:5" x14ac:dyDescent="0.3">
      <c r="D172"/>
      <c r="E172"/>
    </row>
    <row r="173" spans="4:5" x14ac:dyDescent="0.3">
      <c r="D173"/>
      <c r="E173"/>
    </row>
    <row r="174" spans="4:5" x14ac:dyDescent="0.3">
      <c r="D174"/>
      <c r="E174"/>
    </row>
    <row r="175" spans="4:5" x14ac:dyDescent="0.3">
      <c r="D175"/>
      <c r="E175"/>
    </row>
    <row r="176" spans="4:5" x14ac:dyDescent="0.3">
      <c r="D176"/>
      <c r="E176"/>
    </row>
    <row r="177" spans="4:5" x14ac:dyDescent="0.3">
      <c r="D177"/>
      <c r="E177"/>
    </row>
    <row r="178" spans="4:5" x14ac:dyDescent="0.3">
      <c r="D178"/>
      <c r="E178"/>
    </row>
    <row r="179" spans="4:5" x14ac:dyDescent="0.3">
      <c r="D179"/>
      <c r="E179"/>
    </row>
    <row r="180" spans="4:5" x14ac:dyDescent="0.3">
      <c r="D180"/>
      <c r="E180"/>
    </row>
    <row r="181" spans="4:5" x14ac:dyDescent="0.3">
      <c r="D181"/>
      <c r="E181"/>
    </row>
    <row r="182" spans="4:5" x14ac:dyDescent="0.3">
      <c r="D182"/>
      <c r="E182"/>
    </row>
    <row r="183" spans="4:5" x14ac:dyDescent="0.3">
      <c r="D183"/>
      <c r="E183"/>
    </row>
    <row r="184" spans="4:5" x14ac:dyDescent="0.3">
      <c r="D184"/>
      <c r="E184"/>
    </row>
    <row r="185" spans="4:5" x14ac:dyDescent="0.3">
      <c r="D185"/>
      <c r="E185"/>
    </row>
    <row r="186" spans="4:5" x14ac:dyDescent="0.3">
      <c r="D186"/>
      <c r="E186"/>
    </row>
    <row r="187" spans="4:5" x14ac:dyDescent="0.3">
      <c r="D187"/>
      <c r="E187"/>
    </row>
    <row r="188" spans="4:5" x14ac:dyDescent="0.3">
      <c r="D188"/>
      <c r="E188"/>
    </row>
    <row r="189" spans="4:5" x14ac:dyDescent="0.3">
      <c r="D189"/>
      <c r="E189"/>
    </row>
    <row r="190" spans="4:5" x14ac:dyDescent="0.3">
      <c r="D190"/>
      <c r="E190"/>
    </row>
    <row r="191" spans="4:5" x14ac:dyDescent="0.3">
      <c r="D191"/>
      <c r="E191"/>
    </row>
    <row r="192" spans="4:5" x14ac:dyDescent="0.3">
      <c r="D192"/>
      <c r="E192"/>
    </row>
    <row r="193" spans="4:5" x14ac:dyDescent="0.3">
      <c r="D193"/>
      <c r="E193"/>
    </row>
    <row r="194" spans="4:5" x14ac:dyDescent="0.3">
      <c r="D194"/>
      <c r="E194"/>
    </row>
    <row r="195" spans="4:5" x14ac:dyDescent="0.3">
      <c r="D195"/>
      <c r="E195"/>
    </row>
    <row r="196" spans="4:5" x14ac:dyDescent="0.3">
      <c r="D196"/>
      <c r="E196"/>
    </row>
    <row r="197" spans="4:5" x14ac:dyDescent="0.3">
      <c r="D197"/>
      <c r="E197"/>
    </row>
    <row r="198" spans="4:5" x14ac:dyDescent="0.3">
      <c r="D198"/>
      <c r="E198"/>
    </row>
    <row r="199" spans="4:5" x14ac:dyDescent="0.3">
      <c r="D199"/>
      <c r="E199"/>
    </row>
    <row r="200" spans="4:5" x14ac:dyDescent="0.3">
      <c r="D200"/>
      <c r="E200"/>
    </row>
    <row r="201" spans="4:5" x14ac:dyDescent="0.3">
      <c r="D201"/>
      <c r="E201"/>
    </row>
    <row r="202" spans="4:5" x14ac:dyDescent="0.3">
      <c r="D202"/>
      <c r="E202"/>
    </row>
    <row r="203" spans="4:5" x14ac:dyDescent="0.3">
      <c r="D203"/>
      <c r="E203"/>
    </row>
    <row r="204" spans="4:5" x14ac:dyDescent="0.3">
      <c r="D204"/>
      <c r="E204"/>
    </row>
    <row r="205" spans="4:5" x14ac:dyDescent="0.3">
      <c r="D205"/>
      <c r="E205"/>
    </row>
    <row r="206" spans="4:5" x14ac:dyDescent="0.3">
      <c r="D206"/>
      <c r="E206"/>
    </row>
    <row r="207" spans="4:5" x14ac:dyDescent="0.3">
      <c r="D207"/>
      <c r="E207"/>
    </row>
    <row r="208" spans="4:5" x14ac:dyDescent="0.3">
      <c r="D208"/>
      <c r="E208"/>
    </row>
    <row r="209" spans="4:5" x14ac:dyDescent="0.3">
      <c r="D209"/>
      <c r="E209"/>
    </row>
    <row r="210" spans="4:5" x14ac:dyDescent="0.3">
      <c r="D210"/>
      <c r="E210"/>
    </row>
    <row r="211" spans="4:5" x14ac:dyDescent="0.3">
      <c r="D211"/>
      <c r="E211"/>
    </row>
    <row r="212" spans="4:5" x14ac:dyDescent="0.3">
      <c r="D212"/>
      <c r="E212"/>
    </row>
    <row r="213" spans="4:5" x14ac:dyDescent="0.3">
      <c r="D213"/>
      <c r="E213"/>
    </row>
  </sheetData>
  <sheetProtection algorithmName="SHA-512" hashValue="/sBBQItrQqIM9nnMSoNnac8YCKSzXPHgv03Q7RYh5IJj+JgwJjbJvpj9WAWRlzgwLSlRgcbDhkP0DcpOoojnOA==" saltValue="/RW74E9JRrUiZE1iLacp+w==" spinCount="100000" sheet="1" objects="1" scenarios="1" pivotTables="0"/>
  <mergeCells count="2">
    <mergeCell ref="A1:F1"/>
    <mergeCell ref="C3:F3"/>
  </mergeCells>
  <pageMargins left="0.5" right="0.5" top="1" bottom="0.75" header="0.3" footer="0.3"/>
  <pageSetup orientation="portrait" horizontalDpi="1200" verticalDpi="1200" r:id="rId2"/>
  <headerFooter>
    <oddHeader>&amp;C&amp;"-,Bold"&amp;14Summary Table Report&amp;R&amp;G</oddHeader>
    <oddFooter>&amp;Lcder_str_wp043_nsdp_v01</oddFoot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Disclaimer</vt:lpstr>
      <vt:lpstr>Overview</vt:lpstr>
      <vt:lpstr>Table 1</vt:lpstr>
      <vt:lpstr>Table 2</vt:lpstr>
      <vt:lpstr>Table 3</vt:lpstr>
      <vt:lpstr>Table 4</vt:lpstr>
      <vt:lpstr>Table 5</vt:lpstr>
      <vt:lpstr>Table 6</vt:lpstr>
    </vt:vector>
  </TitlesOfParts>
  <Company>HPHC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ltrebino</dc:creator>
  <cp:lastModifiedBy>Anderson, Josephine</cp:lastModifiedBy>
  <cp:lastPrinted>2013-06-07T15:16:24Z</cp:lastPrinted>
  <dcterms:created xsi:type="dcterms:W3CDTF">2013-06-06T15:43:42Z</dcterms:created>
  <dcterms:modified xsi:type="dcterms:W3CDTF">2025-07-01T20:13:21Z</dcterms:modified>
</cp:coreProperties>
</file>